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CABB33D-5756-4DE1-BF9D-F980D2DA4F43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Checklist" sheetId="3" state="hidden" r:id="rId2"/>
    <sheet name="25% Shipping" sheetId="4" r:id="rId3"/>
    <sheet name="Tax Invoice" sheetId="2" r:id="rId4"/>
  </sheets>
  <externalReferences>
    <externalReference r:id="rId5"/>
    <externalReference r:id="rId6"/>
  </externalReferences>
  <definedNames>
    <definedName name="_xlnm.Print_Area" localSheetId="2">'25% Shipping'!$A$1:$J$1008</definedName>
    <definedName name="_xlnm.Print_Area" localSheetId="1">Checklist!$A$1:$I$1009</definedName>
    <definedName name="_xlnm.Print_Area" localSheetId="0">Invoice!$A$1:$I$1014</definedName>
    <definedName name="_xlnm.Print_Area" localSheetId="3">'Tax Invoice'!$A$1:$G$1006</definedName>
    <definedName name="_xlnm.Print_Titles" localSheetId="2">'25% Shipping'!$1:$19</definedName>
    <definedName name="_xlnm.Print_Titles" localSheetId="1">Checklist!$1:$19</definedName>
    <definedName name="_xlnm.Print_Titles" localSheetId="0">Invoice!$1:$19</definedName>
    <definedName name="_xlnm.Print_Titles" localSheetId="3">'Tax Invoice'!$1:$17</definedName>
    <definedName name="RMBrate" localSheetId="2">'25% Shipping'!#REF!</definedName>
    <definedName name="RMBrate" localSheetId="1">Checklist!#REF!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0" i="2" l="1"/>
  <c r="G1013" i="1"/>
  <c r="G1014" i="1"/>
  <c r="G21" i="4" l="1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0" i="4"/>
  <c r="B94" i="4"/>
  <c r="B90" i="4"/>
  <c r="B91" i="4"/>
  <c r="B92" i="4"/>
  <c r="B93" i="4"/>
  <c r="B95" i="4"/>
  <c r="B96" i="4"/>
  <c r="B97" i="4"/>
  <c r="B98" i="4"/>
  <c r="B99" i="4"/>
  <c r="B100" i="4"/>
  <c r="B89" i="4"/>
  <c r="I26" i="4" l="1"/>
  <c r="I32" i="4"/>
  <c r="I38" i="4"/>
  <c r="I44" i="4"/>
  <c r="I50" i="4"/>
  <c r="I56" i="4"/>
  <c r="I62" i="4"/>
  <c r="I68" i="4"/>
  <c r="I74" i="4"/>
  <c r="I80" i="4"/>
  <c r="I84" i="4"/>
  <c r="I85" i="4"/>
  <c r="I86" i="4"/>
  <c r="I87" i="4"/>
  <c r="I1002" i="4"/>
  <c r="G1002" i="4"/>
  <c r="I1001" i="4"/>
  <c r="G1001" i="4"/>
  <c r="I1000" i="4"/>
  <c r="G1000" i="4"/>
  <c r="F1000" i="4"/>
  <c r="I999" i="4"/>
  <c r="G999" i="4"/>
  <c r="F999" i="4"/>
  <c r="I998" i="4"/>
  <c r="G998" i="4"/>
  <c r="F998" i="4"/>
  <c r="I997" i="4"/>
  <c r="G997" i="4"/>
  <c r="F997" i="4"/>
  <c r="I996" i="4"/>
  <c r="G996" i="4"/>
  <c r="F996" i="4"/>
  <c r="I995" i="4"/>
  <c r="G995" i="4"/>
  <c r="F995" i="4"/>
  <c r="I994" i="4"/>
  <c r="G994" i="4"/>
  <c r="F994" i="4"/>
  <c r="I993" i="4"/>
  <c r="G993" i="4"/>
  <c r="F993" i="4"/>
  <c r="I992" i="4"/>
  <c r="G992" i="4"/>
  <c r="F992" i="4"/>
  <c r="I991" i="4"/>
  <c r="G991" i="4"/>
  <c r="F991" i="4"/>
  <c r="I990" i="4"/>
  <c r="G990" i="4"/>
  <c r="F990" i="4"/>
  <c r="I989" i="4"/>
  <c r="G989" i="4"/>
  <c r="F989" i="4"/>
  <c r="I988" i="4"/>
  <c r="G988" i="4"/>
  <c r="F988" i="4"/>
  <c r="I987" i="4"/>
  <c r="G987" i="4"/>
  <c r="F987" i="4"/>
  <c r="I986" i="4"/>
  <c r="G986" i="4"/>
  <c r="F986" i="4"/>
  <c r="I985" i="4"/>
  <c r="G985" i="4"/>
  <c r="F985" i="4"/>
  <c r="I984" i="4"/>
  <c r="G984" i="4"/>
  <c r="F984" i="4"/>
  <c r="I983" i="4"/>
  <c r="G983" i="4"/>
  <c r="F983" i="4"/>
  <c r="I982" i="4"/>
  <c r="G982" i="4"/>
  <c r="F982" i="4"/>
  <c r="I981" i="4"/>
  <c r="G981" i="4"/>
  <c r="F981" i="4"/>
  <c r="I980" i="4"/>
  <c r="G980" i="4"/>
  <c r="F980" i="4"/>
  <c r="I979" i="4"/>
  <c r="G979" i="4"/>
  <c r="F979" i="4"/>
  <c r="I978" i="4"/>
  <c r="G978" i="4"/>
  <c r="F978" i="4"/>
  <c r="I977" i="4"/>
  <c r="G977" i="4"/>
  <c r="F977" i="4"/>
  <c r="I976" i="4"/>
  <c r="G976" i="4"/>
  <c r="F976" i="4"/>
  <c r="I975" i="4"/>
  <c r="G975" i="4"/>
  <c r="F975" i="4"/>
  <c r="I974" i="4"/>
  <c r="G974" i="4"/>
  <c r="F974" i="4"/>
  <c r="I973" i="4"/>
  <c r="G973" i="4"/>
  <c r="F973" i="4"/>
  <c r="I972" i="4"/>
  <c r="G972" i="4"/>
  <c r="F972" i="4"/>
  <c r="I971" i="4"/>
  <c r="G971" i="4"/>
  <c r="F971" i="4"/>
  <c r="I970" i="4"/>
  <c r="G970" i="4"/>
  <c r="F970" i="4"/>
  <c r="I969" i="4"/>
  <c r="G969" i="4"/>
  <c r="F969" i="4"/>
  <c r="I968" i="4"/>
  <c r="G968" i="4"/>
  <c r="F968" i="4"/>
  <c r="I967" i="4"/>
  <c r="G967" i="4"/>
  <c r="F967" i="4"/>
  <c r="I966" i="4"/>
  <c r="G966" i="4"/>
  <c r="F966" i="4"/>
  <c r="I965" i="4"/>
  <c r="G965" i="4"/>
  <c r="F965" i="4"/>
  <c r="I964" i="4"/>
  <c r="G964" i="4"/>
  <c r="F964" i="4"/>
  <c r="I963" i="4"/>
  <c r="G963" i="4"/>
  <c r="F963" i="4"/>
  <c r="I962" i="4"/>
  <c r="G962" i="4"/>
  <c r="F962" i="4"/>
  <c r="I961" i="4"/>
  <c r="G961" i="4"/>
  <c r="F961" i="4"/>
  <c r="I960" i="4"/>
  <c r="G960" i="4"/>
  <c r="F960" i="4"/>
  <c r="I959" i="4"/>
  <c r="G959" i="4"/>
  <c r="F959" i="4"/>
  <c r="I958" i="4"/>
  <c r="G958" i="4"/>
  <c r="F958" i="4"/>
  <c r="I957" i="4"/>
  <c r="G957" i="4"/>
  <c r="F957" i="4"/>
  <c r="I956" i="4"/>
  <c r="G956" i="4"/>
  <c r="F956" i="4"/>
  <c r="I955" i="4"/>
  <c r="G955" i="4"/>
  <c r="F955" i="4"/>
  <c r="I954" i="4"/>
  <c r="G954" i="4"/>
  <c r="F954" i="4"/>
  <c r="I953" i="4"/>
  <c r="G953" i="4"/>
  <c r="F953" i="4"/>
  <c r="I952" i="4"/>
  <c r="G952" i="4"/>
  <c r="F952" i="4"/>
  <c r="I951" i="4"/>
  <c r="G951" i="4"/>
  <c r="F951" i="4"/>
  <c r="I950" i="4"/>
  <c r="G950" i="4"/>
  <c r="F950" i="4"/>
  <c r="I949" i="4"/>
  <c r="G949" i="4"/>
  <c r="F949" i="4"/>
  <c r="I948" i="4"/>
  <c r="G948" i="4"/>
  <c r="F948" i="4"/>
  <c r="I947" i="4"/>
  <c r="G947" i="4"/>
  <c r="F947" i="4"/>
  <c r="I946" i="4"/>
  <c r="G946" i="4"/>
  <c r="F946" i="4"/>
  <c r="I945" i="4"/>
  <c r="G945" i="4"/>
  <c r="F945" i="4"/>
  <c r="I944" i="4"/>
  <c r="G944" i="4"/>
  <c r="F944" i="4"/>
  <c r="I943" i="4"/>
  <c r="G943" i="4"/>
  <c r="F943" i="4"/>
  <c r="I942" i="4"/>
  <c r="G942" i="4"/>
  <c r="F942" i="4"/>
  <c r="I941" i="4"/>
  <c r="G941" i="4"/>
  <c r="F941" i="4"/>
  <c r="I940" i="4"/>
  <c r="G940" i="4"/>
  <c r="F940" i="4"/>
  <c r="I939" i="4"/>
  <c r="G939" i="4"/>
  <c r="F939" i="4"/>
  <c r="I938" i="4"/>
  <c r="G938" i="4"/>
  <c r="F938" i="4"/>
  <c r="I937" i="4"/>
  <c r="G937" i="4"/>
  <c r="F937" i="4"/>
  <c r="I936" i="4"/>
  <c r="G936" i="4"/>
  <c r="F936" i="4"/>
  <c r="I935" i="4"/>
  <c r="G935" i="4"/>
  <c r="F935" i="4"/>
  <c r="I934" i="4"/>
  <c r="G934" i="4"/>
  <c r="F934" i="4"/>
  <c r="I933" i="4"/>
  <c r="G933" i="4"/>
  <c r="F933" i="4"/>
  <c r="I932" i="4"/>
  <c r="G932" i="4"/>
  <c r="F932" i="4"/>
  <c r="I931" i="4"/>
  <c r="G931" i="4"/>
  <c r="F931" i="4"/>
  <c r="I930" i="4"/>
  <c r="G930" i="4"/>
  <c r="F930" i="4"/>
  <c r="I929" i="4"/>
  <c r="G929" i="4"/>
  <c r="F929" i="4"/>
  <c r="I928" i="4"/>
  <c r="G928" i="4"/>
  <c r="F928" i="4"/>
  <c r="I927" i="4"/>
  <c r="G927" i="4"/>
  <c r="F927" i="4"/>
  <c r="I926" i="4"/>
  <c r="G926" i="4"/>
  <c r="F926" i="4"/>
  <c r="I925" i="4"/>
  <c r="G925" i="4"/>
  <c r="F925" i="4"/>
  <c r="I924" i="4"/>
  <c r="G924" i="4"/>
  <c r="F924" i="4"/>
  <c r="I923" i="4"/>
  <c r="G923" i="4"/>
  <c r="F923" i="4"/>
  <c r="I922" i="4"/>
  <c r="G922" i="4"/>
  <c r="F922" i="4"/>
  <c r="I921" i="4"/>
  <c r="G921" i="4"/>
  <c r="F921" i="4"/>
  <c r="I920" i="4"/>
  <c r="G920" i="4"/>
  <c r="F920" i="4"/>
  <c r="I919" i="4"/>
  <c r="G919" i="4"/>
  <c r="F919" i="4"/>
  <c r="I918" i="4"/>
  <c r="G918" i="4"/>
  <c r="F918" i="4"/>
  <c r="I917" i="4"/>
  <c r="G917" i="4"/>
  <c r="F917" i="4"/>
  <c r="I916" i="4"/>
  <c r="G916" i="4"/>
  <c r="F916" i="4"/>
  <c r="I915" i="4"/>
  <c r="G915" i="4"/>
  <c r="F915" i="4"/>
  <c r="I914" i="4"/>
  <c r="G914" i="4"/>
  <c r="F914" i="4"/>
  <c r="I913" i="4"/>
  <c r="G913" i="4"/>
  <c r="F913" i="4"/>
  <c r="I912" i="4"/>
  <c r="G912" i="4"/>
  <c r="F912" i="4"/>
  <c r="I911" i="4"/>
  <c r="G911" i="4"/>
  <c r="F911" i="4"/>
  <c r="I910" i="4"/>
  <c r="G910" i="4"/>
  <c r="F910" i="4"/>
  <c r="I909" i="4"/>
  <c r="G909" i="4"/>
  <c r="F909" i="4"/>
  <c r="I908" i="4"/>
  <c r="G908" i="4"/>
  <c r="F908" i="4"/>
  <c r="I907" i="4"/>
  <c r="G907" i="4"/>
  <c r="F907" i="4"/>
  <c r="I906" i="4"/>
  <c r="G906" i="4"/>
  <c r="F906" i="4"/>
  <c r="I905" i="4"/>
  <c r="G905" i="4"/>
  <c r="F905" i="4"/>
  <c r="I904" i="4"/>
  <c r="G904" i="4"/>
  <c r="F904" i="4"/>
  <c r="I903" i="4"/>
  <c r="G903" i="4"/>
  <c r="F903" i="4"/>
  <c r="I902" i="4"/>
  <c r="G902" i="4"/>
  <c r="F902" i="4"/>
  <c r="I901" i="4"/>
  <c r="G901" i="4"/>
  <c r="F901" i="4"/>
  <c r="I900" i="4"/>
  <c r="G900" i="4"/>
  <c r="F900" i="4"/>
  <c r="I899" i="4"/>
  <c r="G899" i="4"/>
  <c r="F899" i="4"/>
  <c r="I898" i="4"/>
  <c r="G898" i="4"/>
  <c r="F898" i="4"/>
  <c r="I897" i="4"/>
  <c r="G897" i="4"/>
  <c r="F897" i="4"/>
  <c r="I896" i="4"/>
  <c r="G896" i="4"/>
  <c r="F896" i="4"/>
  <c r="I895" i="4"/>
  <c r="G895" i="4"/>
  <c r="F895" i="4"/>
  <c r="I894" i="4"/>
  <c r="G894" i="4"/>
  <c r="F894" i="4"/>
  <c r="I893" i="4"/>
  <c r="G893" i="4"/>
  <c r="F893" i="4"/>
  <c r="I892" i="4"/>
  <c r="G892" i="4"/>
  <c r="F892" i="4"/>
  <c r="I891" i="4"/>
  <c r="G891" i="4"/>
  <c r="F891" i="4"/>
  <c r="I890" i="4"/>
  <c r="G890" i="4"/>
  <c r="F890" i="4"/>
  <c r="I889" i="4"/>
  <c r="G889" i="4"/>
  <c r="F889" i="4"/>
  <c r="I888" i="4"/>
  <c r="G888" i="4"/>
  <c r="F888" i="4"/>
  <c r="I887" i="4"/>
  <c r="G887" i="4"/>
  <c r="F887" i="4"/>
  <c r="I886" i="4"/>
  <c r="G886" i="4"/>
  <c r="F886" i="4"/>
  <c r="I885" i="4"/>
  <c r="G885" i="4"/>
  <c r="F885" i="4"/>
  <c r="I884" i="4"/>
  <c r="G884" i="4"/>
  <c r="F884" i="4"/>
  <c r="I883" i="4"/>
  <c r="G883" i="4"/>
  <c r="F883" i="4"/>
  <c r="I882" i="4"/>
  <c r="G882" i="4"/>
  <c r="F882" i="4"/>
  <c r="I881" i="4"/>
  <c r="G881" i="4"/>
  <c r="F881" i="4"/>
  <c r="I880" i="4"/>
  <c r="G880" i="4"/>
  <c r="F880" i="4"/>
  <c r="I879" i="4"/>
  <c r="G879" i="4"/>
  <c r="F879" i="4"/>
  <c r="I878" i="4"/>
  <c r="G878" i="4"/>
  <c r="F878" i="4"/>
  <c r="I877" i="4"/>
  <c r="G877" i="4"/>
  <c r="F877" i="4"/>
  <c r="I876" i="4"/>
  <c r="G876" i="4"/>
  <c r="F876" i="4"/>
  <c r="I875" i="4"/>
  <c r="G875" i="4"/>
  <c r="F875" i="4"/>
  <c r="I874" i="4"/>
  <c r="G874" i="4"/>
  <c r="F874" i="4"/>
  <c r="I873" i="4"/>
  <c r="G873" i="4"/>
  <c r="F873" i="4"/>
  <c r="I872" i="4"/>
  <c r="G872" i="4"/>
  <c r="F872" i="4"/>
  <c r="I871" i="4"/>
  <c r="G871" i="4"/>
  <c r="F871" i="4"/>
  <c r="I870" i="4"/>
  <c r="G870" i="4"/>
  <c r="F870" i="4"/>
  <c r="I869" i="4"/>
  <c r="G869" i="4"/>
  <c r="F869" i="4"/>
  <c r="I868" i="4"/>
  <c r="G868" i="4"/>
  <c r="F868" i="4"/>
  <c r="I867" i="4"/>
  <c r="G867" i="4"/>
  <c r="F867" i="4"/>
  <c r="I866" i="4"/>
  <c r="G866" i="4"/>
  <c r="F866" i="4"/>
  <c r="I865" i="4"/>
  <c r="G865" i="4"/>
  <c r="F865" i="4"/>
  <c r="I864" i="4"/>
  <c r="G864" i="4"/>
  <c r="F864" i="4"/>
  <c r="I863" i="4"/>
  <c r="G863" i="4"/>
  <c r="F863" i="4"/>
  <c r="I862" i="4"/>
  <c r="G862" i="4"/>
  <c r="F862" i="4"/>
  <c r="I861" i="4"/>
  <c r="G861" i="4"/>
  <c r="F861" i="4"/>
  <c r="I860" i="4"/>
  <c r="G860" i="4"/>
  <c r="F860" i="4"/>
  <c r="I859" i="4"/>
  <c r="G859" i="4"/>
  <c r="F859" i="4"/>
  <c r="I858" i="4"/>
  <c r="G858" i="4"/>
  <c r="F858" i="4"/>
  <c r="I857" i="4"/>
  <c r="G857" i="4"/>
  <c r="F857" i="4"/>
  <c r="I856" i="4"/>
  <c r="G856" i="4"/>
  <c r="F856" i="4"/>
  <c r="I855" i="4"/>
  <c r="G855" i="4"/>
  <c r="F855" i="4"/>
  <c r="I854" i="4"/>
  <c r="G854" i="4"/>
  <c r="F854" i="4"/>
  <c r="I853" i="4"/>
  <c r="G853" i="4"/>
  <c r="F853" i="4"/>
  <c r="I852" i="4"/>
  <c r="G852" i="4"/>
  <c r="F852" i="4"/>
  <c r="I851" i="4"/>
  <c r="G851" i="4"/>
  <c r="F851" i="4"/>
  <c r="I850" i="4"/>
  <c r="G850" i="4"/>
  <c r="F850" i="4"/>
  <c r="I849" i="4"/>
  <c r="G849" i="4"/>
  <c r="F849" i="4"/>
  <c r="I848" i="4"/>
  <c r="G848" i="4"/>
  <c r="F848" i="4"/>
  <c r="I847" i="4"/>
  <c r="G847" i="4"/>
  <c r="F847" i="4"/>
  <c r="I846" i="4"/>
  <c r="G846" i="4"/>
  <c r="F846" i="4"/>
  <c r="I845" i="4"/>
  <c r="G845" i="4"/>
  <c r="F845" i="4"/>
  <c r="I844" i="4"/>
  <c r="G844" i="4"/>
  <c r="F844" i="4"/>
  <c r="I843" i="4"/>
  <c r="G843" i="4"/>
  <c r="F843" i="4"/>
  <c r="I842" i="4"/>
  <c r="G842" i="4"/>
  <c r="F842" i="4"/>
  <c r="I841" i="4"/>
  <c r="G841" i="4"/>
  <c r="F841" i="4"/>
  <c r="I840" i="4"/>
  <c r="G840" i="4"/>
  <c r="F840" i="4"/>
  <c r="I839" i="4"/>
  <c r="G839" i="4"/>
  <c r="F839" i="4"/>
  <c r="I838" i="4"/>
  <c r="G838" i="4"/>
  <c r="F838" i="4"/>
  <c r="I837" i="4"/>
  <c r="G837" i="4"/>
  <c r="F837" i="4"/>
  <c r="I836" i="4"/>
  <c r="G836" i="4"/>
  <c r="F836" i="4"/>
  <c r="I835" i="4"/>
  <c r="G835" i="4"/>
  <c r="F835" i="4"/>
  <c r="I834" i="4"/>
  <c r="G834" i="4"/>
  <c r="F834" i="4"/>
  <c r="I833" i="4"/>
  <c r="G833" i="4"/>
  <c r="F833" i="4"/>
  <c r="I832" i="4"/>
  <c r="G832" i="4"/>
  <c r="F832" i="4"/>
  <c r="I831" i="4"/>
  <c r="G831" i="4"/>
  <c r="F831" i="4"/>
  <c r="I830" i="4"/>
  <c r="G830" i="4"/>
  <c r="F830" i="4"/>
  <c r="I829" i="4"/>
  <c r="G829" i="4"/>
  <c r="F829" i="4"/>
  <c r="I828" i="4"/>
  <c r="G828" i="4"/>
  <c r="F828" i="4"/>
  <c r="I827" i="4"/>
  <c r="G827" i="4"/>
  <c r="F827" i="4"/>
  <c r="I826" i="4"/>
  <c r="G826" i="4"/>
  <c r="F826" i="4"/>
  <c r="I825" i="4"/>
  <c r="G825" i="4"/>
  <c r="F825" i="4"/>
  <c r="I824" i="4"/>
  <c r="G824" i="4"/>
  <c r="F824" i="4"/>
  <c r="I823" i="4"/>
  <c r="G823" i="4"/>
  <c r="F823" i="4"/>
  <c r="I822" i="4"/>
  <c r="G822" i="4"/>
  <c r="F822" i="4"/>
  <c r="I821" i="4"/>
  <c r="G821" i="4"/>
  <c r="F821" i="4"/>
  <c r="I820" i="4"/>
  <c r="G820" i="4"/>
  <c r="F820" i="4"/>
  <c r="I819" i="4"/>
  <c r="G819" i="4"/>
  <c r="F819" i="4"/>
  <c r="I818" i="4"/>
  <c r="G818" i="4"/>
  <c r="F818" i="4"/>
  <c r="I817" i="4"/>
  <c r="G817" i="4"/>
  <c r="F817" i="4"/>
  <c r="I816" i="4"/>
  <c r="G816" i="4"/>
  <c r="F816" i="4"/>
  <c r="I815" i="4"/>
  <c r="G815" i="4"/>
  <c r="F815" i="4"/>
  <c r="I814" i="4"/>
  <c r="G814" i="4"/>
  <c r="F814" i="4"/>
  <c r="I813" i="4"/>
  <c r="G813" i="4"/>
  <c r="F813" i="4"/>
  <c r="I812" i="4"/>
  <c r="G812" i="4"/>
  <c r="F812" i="4"/>
  <c r="I811" i="4"/>
  <c r="G811" i="4"/>
  <c r="F811" i="4"/>
  <c r="I810" i="4"/>
  <c r="G810" i="4"/>
  <c r="F810" i="4"/>
  <c r="I809" i="4"/>
  <c r="G809" i="4"/>
  <c r="F809" i="4"/>
  <c r="I808" i="4"/>
  <c r="G808" i="4"/>
  <c r="F808" i="4"/>
  <c r="I807" i="4"/>
  <c r="G807" i="4"/>
  <c r="F807" i="4"/>
  <c r="I806" i="4"/>
  <c r="G806" i="4"/>
  <c r="F806" i="4"/>
  <c r="I805" i="4"/>
  <c r="G805" i="4"/>
  <c r="F805" i="4"/>
  <c r="I804" i="4"/>
  <c r="G804" i="4"/>
  <c r="F804" i="4"/>
  <c r="I803" i="4"/>
  <c r="G803" i="4"/>
  <c r="F803" i="4"/>
  <c r="I802" i="4"/>
  <c r="G802" i="4"/>
  <c r="F802" i="4"/>
  <c r="I801" i="4"/>
  <c r="G801" i="4"/>
  <c r="F801" i="4"/>
  <c r="I800" i="4"/>
  <c r="G800" i="4"/>
  <c r="F800" i="4"/>
  <c r="I799" i="4"/>
  <c r="G799" i="4"/>
  <c r="F799" i="4"/>
  <c r="I798" i="4"/>
  <c r="G798" i="4"/>
  <c r="F798" i="4"/>
  <c r="I797" i="4"/>
  <c r="G797" i="4"/>
  <c r="F797" i="4"/>
  <c r="I796" i="4"/>
  <c r="G796" i="4"/>
  <c r="F796" i="4"/>
  <c r="I795" i="4"/>
  <c r="G795" i="4"/>
  <c r="F795" i="4"/>
  <c r="I794" i="4"/>
  <c r="G794" i="4"/>
  <c r="F794" i="4"/>
  <c r="I793" i="4"/>
  <c r="G793" i="4"/>
  <c r="F793" i="4"/>
  <c r="I792" i="4"/>
  <c r="G792" i="4"/>
  <c r="F792" i="4"/>
  <c r="I791" i="4"/>
  <c r="G791" i="4"/>
  <c r="F791" i="4"/>
  <c r="I790" i="4"/>
  <c r="G790" i="4"/>
  <c r="F790" i="4"/>
  <c r="I789" i="4"/>
  <c r="G789" i="4"/>
  <c r="F789" i="4"/>
  <c r="I788" i="4"/>
  <c r="G788" i="4"/>
  <c r="F788" i="4"/>
  <c r="I787" i="4"/>
  <c r="G787" i="4"/>
  <c r="F787" i="4"/>
  <c r="I786" i="4"/>
  <c r="G786" i="4"/>
  <c r="F786" i="4"/>
  <c r="I785" i="4"/>
  <c r="G785" i="4"/>
  <c r="F785" i="4"/>
  <c r="I784" i="4"/>
  <c r="G784" i="4"/>
  <c r="F784" i="4"/>
  <c r="I783" i="4"/>
  <c r="G783" i="4"/>
  <c r="F783" i="4"/>
  <c r="I782" i="4"/>
  <c r="G782" i="4"/>
  <c r="F782" i="4"/>
  <c r="I781" i="4"/>
  <c r="G781" i="4"/>
  <c r="F781" i="4"/>
  <c r="I780" i="4"/>
  <c r="G780" i="4"/>
  <c r="F780" i="4"/>
  <c r="I779" i="4"/>
  <c r="G779" i="4"/>
  <c r="F779" i="4"/>
  <c r="I778" i="4"/>
  <c r="G778" i="4"/>
  <c r="F778" i="4"/>
  <c r="I777" i="4"/>
  <c r="G777" i="4"/>
  <c r="F777" i="4"/>
  <c r="I776" i="4"/>
  <c r="G776" i="4"/>
  <c r="F776" i="4"/>
  <c r="I775" i="4"/>
  <c r="G775" i="4"/>
  <c r="F775" i="4"/>
  <c r="I774" i="4"/>
  <c r="G774" i="4"/>
  <c r="F774" i="4"/>
  <c r="I773" i="4"/>
  <c r="G773" i="4"/>
  <c r="F773" i="4"/>
  <c r="I772" i="4"/>
  <c r="G772" i="4"/>
  <c r="F772" i="4"/>
  <c r="I771" i="4"/>
  <c r="G771" i="4"/>
  <c r="F771" i="4"/>
  <c r="I770" i="4"/>
  <c r="G770" i="4"/>
  <c r="F770" i="4"/>
  <c r="I769" i="4"/>
  <c r="G769" i="4"/>
  <c r="F769" i="4"/>
  <c r="I768" i="4"/>
  <c r="G768" i="4"/>
  <c r="F768" i="4"/>
  <c r="I767" i="4"/>
  <c r="G767" i="4"/>
  <c r="F767" i="4"/>
  <c r="I766" i="4"/>
  <c r="G766" i="4"/>
  <c r="F766" i="4"/>
  <c r="I765" i="4"/>
  <c r="G765" i="4"/>
  <c r="F765" i="4"/>
  <c r="I764" i="4"/>
  <c r="G764" i="4"/>
  <c r="F764" i="4"/>
  <c r="I763" i="4"/>
  <c r="G763" i="4"/>
  <c r="F763" i="4"/>
  <c r="I762" i="4"/>
  <c r="G762" i="4"/>
  <c r="F762" i="4"/>
  <c r="I761" i="4"/>
  <c r="G761" i="4"/>
  <c r="F761" i="4"/>
  <c r="I760" i="4"/>
  <c r="G760" i="4"/>
  <c r="F760" i="4"/>
  <c r="I759" i="4"/>
  <c r="G759" i="4"/>
  <c r="F759" i="4"/>
  <c r="I758" i="4"/>
  <c r="G758" i="4"/>
  <c r="F758" i="4"/>
  <c r="I757" i="4"/>
  <c r="G757" i="4"/>
  <c r="F757" i="4"/>
  <c r="I756" i="4"/>
  <c r="G756" i="4"/>
  <c r="F756" i="4"/>
  <c r="I755" i="4"/>
  <c r="G755" i="4"/>
  <c r="F755" i="4"/>
  <c r="I754" i="4"/>
  <c r="G754" i="4"/>
  <c r="F754" i="4"/>
  <c r="I753" i="4"/>
  <c r="G753" i="4"/>
  <c r="F753" i="4"/>
  <c r="I752" i="4"/>
  <c r="G752" i="4"/>
  <c r="F752" i="4"/>
  <c r="I751" i="4"/>
  <c r="G751" i="4"/>
  <c r="F751" i="4"/>
  <c r="I750" i="4"/>
  <c r="G750" i="4"/>
  <c r="F750" i="4"/>
  <c r="I749" i="4"/>
  <c r="G749" i="4"/>
  <c r="F749" i="4"/>
  <c r="I748" i="4"/>
  <c r="G748" i="4"/>
  <c r="F748" i="4"/>
  <c r="I747" i="4"/>
  <c r="G747" i="4"/>
  <c r="F747" i="4"/>
  <c r="I746" i="4"/>
  <c r="G746" i="4"/>
  <c r="F746" i="4"/>
  <c r="I745" i="4"/>
  <c r="G745" i="4"/>
  <c r="F745" i="4"/>
  <c r="I744" i="4"/>
  <c r="G744" i="4"/>
  <c r="F744" i="4"/>
  <c r="I743" i="4"/>
  <c r="G743" i="4"/>
  <c r="F743" i="4"/>
  <c r="I742" i="4"/>
  <c r="G742" i="4"/>
  <c r="F742" i="4"/>
  <c r="I741" i="4"/>
  <c r="G741" i="4"/>
  <c r="F741" i="4"/>
  <c r="I740" i="4"/>
  <c r="G740" i="4"/>
  <c r="F740" i="4"/>
  <c r="I739" i="4"/>
  <c r="G739" i="4"/>
  <c r="F739" i="4"/>
  <c r="I738" i="4"/>
  <c r="G738" i="4"/>
  <c r="F738" i="4"/>
  <c r="I737" i="4"/>
  <c r="G737" i="4"/>
  <c r="F737" i="4"/>
  <c r="I736" i="4"/>
  <c r="G736" i="4"/>
  <c r="F736" i="4"/>
  <c r="I735" i="4"/>
  <c r="G735" i="4"/>
  <c r="F735" i="4"/>
  <c r="I734" i="4"/>
  <c r="G734" i="4"/>
  <c r="F734" i="4"/>
  <c r="I733" i="4"/>
  <c r="G733" i="4"/>
  <c r="F733" i="4"/>
  <c r="I732" i="4"/>
  <c r="G732" i="4"/>
  <c r="F732" i="4"/>
  <c r="I731" i="4"/>
  <c r="G731" i="4"/>
  <c r="F731" i="4"/>
  <c r="I730" i="4"/>
  <c r="G730" i="4"/>
  <c r="F730" i="4"/>
  <c r="I729" i="4"/>
  <c r="G729" i="4"/>
  <c r="F729" i="4"/>
  <c r="I728" i="4"/>
  <c r="G728" i="4"/>
  <c r="F728" i="4"/>
  <c r="I727" i="4"/>
  <c r="G727" i="4"/>
  <c r="F727" i="4"/>
  <c r="I726" i="4"/>
  <c r="G726" i="4"/>
  <c r="F726" i="4"/>
  <c r="I725" i="4"/>
  <c r="G725" i="4"/>
  <c r="F725" i="4"/>
  <c r="I724" i="4"/>
  <c r="G724" i="4"/>
  <c r="F724" i="4"/>
  <c r="I723" i="4"/>
  <c r="G723" i="4"/>
  <c r="F723" i="4"/>
  <c r="I722" i="4"/>
  <c r="G722" i="4"/>
  <c r="F722" i="4"/>
  <c r="I721" i="4"/>
  <c r="G721" i="4"/>
  <c r="F721" i="4"/>
  <c r="I720" i="4"/>
  <c r="G720" i="4"/>
  <c r="F720" i="4"/>
  <c r="I719" i="4"/>
  <c r="G719" i="4"/>
  <c r="F719" i="4"/>
  <c r="I718" i="4"/>
  <c r="G718" i="4"/>
  <c r="F718" i="4"/>
  <c r="I717" i="4"/>
  <c r="G717" i="4"/>
  <c r="F717" i="4"/>
  <c r="I716" i="4"/>
  <c r="G716" i="4"/>
  <c r="F716" i="4"/>
  <c r="I715" i="4"/>
  <c r="G715" i="4"/>
  <c r="F715" i="4"/>
  <c r="I714" i="4"/>
  <c r="G714" i="4"/>
  <c r="F714" i="4"/>
  <c r="I713" i="4"/>
  <c r="G713" i="4"/>
  <c r="F713" i="4"/>
  <c r="I712" i="4"/>
  <c r="G712" i="4"/>
  <c r="F712" i="4"/>
  <c r="I711" i="4"/>
  <c r="G711" i="4"/>
  <c r="F711" i="4"/>
  <c r="I710" i="4"/>
  <c r="G710" i="4"/>
  <c r="F710" i="4"/>
  <c r="I709" i="4"/>
  <c r="G709" i="4"/>
  <c r="F709" i="4"/>
  <c r="I708" i="4"/>
  <c r="G708" i="4"/>
  <c r="F708" i="4"/>
  <c r="I707" i="4"/>
  <c r="G707" i="4"/>
  <c r="F707" i="4"/>
  <c r="I706" i="4"/>
  <c r="G706" i="4"/>
  <c r="F706" i="4"/>
  <c r="I705" i="4"/>
  <c r="G705" i="4"/>
  <c r="F705" i="4"/>
  <c r="I704" i="4"/>
  <c r="G704" i="4"/>
  <c r="F704" i="4"/>
  <c r="I703" i="4"/>
  <c r="G703" i="4"/>
  <c r="F703" i="4"/>
  <c r="I702" i="4"/>
  <c r="G702" i="4"/>
  <c r="F702" i="4"/>
  <c r="I701" i="4"/>
  <c r="G701" i="4"/>
  <c r="F701" i="4"/>
  <c r="I700" i="4"/>
  <c r="G700" i="4"/>
  <c r="F700" i="4"/>
  <c r="I699" i="4"/>
  <c r="G699" i="4"/>
  <c r="F699" i="4"/>
  <c r="I698" i="4"/>
  <c r="G698" i="4"/>
  <c r="F698" i="4"/>
  <c r="I697" i="4"/>
  <c r="G697" i="4"/>
  <c r="F697" i="4"/>
  <c r="I696" i="4"/>
  <c r="G696" i="4"/>
  <c r="F696" i="4"/>
  <c r="I695" i="4"/>
  <c r="G695" i="4"/>
  <c r="F695" i="4"/>
  <c r="I694" i="4"/>
  <c r="G694" i="4"/>
  <c r="F694" i="4"/>
  <c r="I693" i="4"/>
  <c r="G693" i="4"/>
  <c r="F693" i="4"/>
  <c r="I692" i="4"/>
  <c r="G692" i="4"/>
  <c r="F692" i="4"/>
  <c r="I691" i="4"/>
  <c r="G691" i="4"/>
  <c r="F691" i="4"/>
  <c r="I690" i="4"/>
  <c r="G690" i="4"/>
  <c r="F690" i="4"/>
  <c r="I689" i="4"/>
  <c r="G689" i="4"/>
  <c r="F689" i="4"/>
  <c r="I688" i="4"/>
  <c r="G688" i="4"/>
  <c r="F688" i="4"/>
  <c r="I687" i="4"/>
  <c r="G687" i="4"/>
  <c r="F687" i="4"/>
  <c r="I686" i="4"/>
  <c r="G686" i="4"/>
  <c r="F686" i="4"/>
  <c r="I685" i="4"/>
  <c r="G685" i="4"/>
  <c r="F685" i="4"/>
  <c r="I684" i="4"/>
  <c r="G684" i="4"/>
  <c r="F684" i="4"/>
  <c r="I683" i="4"/>
  <c r="G683" i="4"/>
  <c r="F683" i="4"/>
  <c r="I682" i="4"/>
  <c r="G682" i="4"/>
  <c r="F682" i="4"/>
  <c r="I681" i="4"/>
  <c r="G681" i="4"/>
  <c r="F681" i="4"/>
  <c r="I680" i="4"/>
  <c r="G680" i="4"/>
  <c r="F680" i="4"/>
  <c r="I679" i="4"/>
  <c r="G679" i="4"/>
  <c r="F679" i="4"/>
  <c r="I678" i="4"/>
  <c r="G678" i="4"/>
  <c r="F678" i="4"/>
  <c r="I677" i="4"/>
  <c r="G677" i="4"/>
  <c r="F677" i="4"/>
  <c r="I676" i="4"/>
  <c r="G676" i="4"/>
  <c r="F676" i="4"/>
  <c r="I675" i="4"/>
  <c r="G675" i="4"/>
  <c r="F675" i="4"/>
  <c r="I674" i="4"/>
  <c r="G674" i="4"/>
  <c r="F674" i="4"/>
  <c r="I673" i="4"/>
  <c r="G673" i="4"/>
  <c r="F673" i="4"/>
  <c r="I672" i="4"/>
  <c r="G672" i="4"/>
  <c r="F672" i="4"/>
  <c r="I671" i="4"/>
  <c r="G671" i="4"/>
  <c r="F671" i="4"/>
  <c r="I670" i="4"/>
  <c r="G670" i="4"/>
  <c r="F670" i="4"/>
  <c r="I669" i="4"/>
  <c r="G669" i="4"/>
  <c r="F669" i="4"/>
  <c r="I668" i="4"/>
  <c r="G668" i="4"/>
  <c r="F668" i="4"/>
  <c r="I667" i="4"/>
  <c r="G667" i="4"/>
  <c r="F667" i="4"/>
  <c r="I666" i="4"/>
  <c r="G666" i="4"/>
  <c r="F666" i="4"/>
  <c r="I665" i="4"/>
  <c r="G665" i="4"/>
  <c r="F665" i="4"/>
  <c r="I664" i="4"/>
  <c r="G664" i="4"/>
  <c r="F664" i="4"/>
  <c r="I663" i="4"/>
  <c r="G663" i="4"/>
  <c r="F663" i="4"/>
  <c r="I662" i="4"/>
  <c r="G662" i="4"/>
  <c r="F662" i="4"/>
  <c r="I661" i="4"/>
  <c r="G661" i="4"/>
  <c r="F661" i="4"/>
  <c r="I660" i="4"/>
  <c r="G660" i="4"/>
  <c r="F660" i="4"/>
  <c r="I659" i="4"/>
  <c r="G659" i="4"/>
  <c r="F659" i="4"/>
  <c r="I658" i="4"/>
  <c r="G658" i="4"/>
  <c r="F658" i="4"/>
  <c r="I657" i="4"/>
  <c r="G657" i="4"/>
  <c r="F657" i="4"/>
  <c r="I656" i="4"/>
  <c r="G656" i="4"/>
  <c r="F656" i="4"/>
  <c r="I655" i="4"/>
  <c r="G655" i="4"/>
  <c r="F655" i="4"/>
  <c r="I654" i="4"/>
  <c r="G654" i="4"/>
  <c r="F654" i="4"/>
  <c r="I653" i="4"/>
  <c r="G653" i="4"/>
  <c r="F653" i="4"/>
  <c r="I652" i="4"/>
  <c r="G652" i="4"/>
  <c r="F652" i="4"/>
  <c r="I651" i="4"/>
  <c r="G651" i="4"/>
  <c r="F651" i="4"/>
  <c r="I650" i="4"/>
  <c r="G650" i="4"/>
  <c r="F650" i="4"/>
  <c r="I649" i="4"/>
  <c r="G649" i="4"/>
  <c r="F649" i="4"/>
  <c r="I648" i="4"/>
  <c r="G648" i="4"/>
  <c r="F648" i="4"/>
  <c r="I647" i="4"/>
  <c r="G647" i="4"/>
  <c r="F647" i="4"/>
  <c r="I646" i="4"/>
  <c r="G646" i="4"/>
  <c r="F646" i="4"/>
  <c r="I645" i="4"/>
  <c r="G645" i="4"/>
  <c r="F645" i="4"/>
  <c r="I644" i="4"/>
  <c r="G644" i="4"/>
  <c r="F644" i="4"/>
  <c r="I643" i="4"/>
  <c r="G643" i="4"/>
  <c r="F643" i="4"/>
  <c r="I642" i="4"/>
  <c r="G642" i="4"/>
  <c r="F642" i="4"/>
  <c r="I641" i="4"/>
  <c r="G641" i="4"/>
  <c r="F641" i="4"/>
  <c r="I640" i="4"/>
  <c r="G640" i="4"/>
  <c r="F640" i="4"/>
  <c r="I639" i="4"/>
  <c r="G639" i="4"/>
  <c r="F639" i="4"/>
  <c r="I638" i="4"/>
  <c r="G638" i="4"/>
  <c r="F638" i="4"/>
  <c r="I637" i="4"/>
  <c r="G637" i="4"/>
  <c r="F637" i="4"/>
  <c r="I636" i="4"/>
  <c r="G636" i="4"/>
  <c r="F636" i="4"/>
  <c r="I635" i="4"/>
  <c r="G635" i="4"/>
  <c r="F635" i="4"/>
  <c r="I634" i="4"/>
  <c r="G634" i="4"/>
  <c r="F634" i="4"/>
  <c r="I633" i="4"/>
  <c r="G633" i="4"/>
  <c r="F633" i="4"/>
  <c r="I632" i="4"/>
  <c r="G632" i="4"/>
  <c r="F632" i="4"/>
  <c r="I631" i="4"/>
  <c r="G631" i="4"/>
  <c r="F631" i="4"/>
  <c r="I630" i="4"/>
  <c r="G630" i="4"/>
  <c r="F630" i="4"/>
  <c r="I629" i="4"/>
  <c r="G629" i="4"/>
  <c r="F629" i="4"/>
  <c r="I628" i="4"/>
  <c r="G628" i="4"/>
  <c r="F628" i="4"/>
  <c r="I627" i="4"/>
  <c r="G627" i="4"/>
  <c r="F627" i="4"/>
  <c r="I626" i="4"/>
  <c r="G626" i="4"/>
  <c r="F626" i="4"/>
  <c r="I625" i="4"/>
  <c r="G625" i="4"/>
  <c r="F625" i="4"/>
  <c r="I624" i="4"/>
  <c r="G624" i="4"/>
  <c r="F624" i="4"/>
  <c r="I623" i="4"/>
  <c r="G623" i="4"/>
  <c r="F623" i="4"/>
  <c r="I622" i="4"/>
  <c r="G622" i="4"/>
  <c r="F622" i="4"/>
  <c r="I621" i="4"/>
  <c r="G621" i="4"/>
  <c r="F621" i="4"/>
  <c r="I620" i="4"/>
  <c r="G620" i="4"/>
  <c r="F620" i="4"/>
  <c r="I619" i="4"/>
  <c r="G619" i="4"/>
  <c r="F619" i="4"/>
  <c r="I618" i="4"/>
  <c r="G618" i="4"/>
  <c r="F618" i="4"/>
  <c r="I617" i="4"/>
  <c r="G617" i="4"/>
  <c r="F617" i="4"/>
  <c r="I616" i="4"/>
  <c r="G616" i="4"/>
  <c r="F616" i="4"/>
  <c r="I615" i="4"/>
  <c r="G615" i="4"/>
  <c r="F615" i="4"/>
  <c r="I614" i="4"/>
  <c r="G614" i="4"/>
  <c r="F614" i="4"/>
  <c r="I613" i="4"/>
  <c r="G613" i="4"/>
  <c r="F613" i="4"/>
  <c r="I612" i="4"/>
  <c r="G612" i="4"/>
  <c r="F612" i="4"/>
  <c r="I611" i="4"/>
  <c r="G611" i="4"/>
  <c r="F611" i="4"/>
  <c r="I610" i="4"/>
  <c r="G610" i="4"/>
  <c r="F610" i="4"/>
  <c r="I609" i="4"/>
  <c r="G609" i="4"/>
  <c r="F609" i="4"/>
  <c r="I608" i="4"/>
  <c r="G608" i="4"/>
  <c r="F608" i="4"/>
  <c r="I607" i="4"/>
  <c r="G607" i="4"/>
  <c r="F607" i="4"/>
  <c r="I606" i="4"/>
  <c r="G606" i="4"/>
  <c r="F606" i="4"/>
  <c r="I605" i="4"/>
  <c r="G605" i="4"/>
  <c r="F605" i="4"/>
  <c r="I604" i="4"/>
  <c r="G604" i="4"/>
  <c r="F604" i="4"/>
  <c r="I603" i="4"/>
  <c r="G603" i="4"/>
  <c r="F603" i="4"/>
  <c r="I602" i="4"/>
  <c r="G602" i="4"/>
  <c r="F602" i="4"/>
  <c r="I601" i="4"/>
  <c r="G601" i="4"/>
  <c r="F601" i="4"/>
  <c r="I600" i="4"/>
  <c r="G600" i="4"/>
  <c r="F600" i="4"/>
  <c r="I599" i="4"/>
  <c r="G599" i="4"/>
  <c r="F599" i="4"/>
  <c r="I598" i="4"/>
  <c r="G598" i="4"/>
  <c r="F598" i="4"/>
  <c r="I597" i="4"/>
  <c r="G597" i="4"/>
  <c r="F597" i="4"/>
  <c r="I596" i="4"/>
  <c r="G596" i="4"/>
  <c r="F596" i="4"/>
  <c r="I595" i="4"/>
  <c r="G595" i="4"/>
  <c r="F595" i="4"/>
  <c r="I594" i="4"/>
  <c r="G594" i="4"/>
  <c r="F594" i="4"/>
  <c r="I593" i="4"/>
  <c r="G593" i="4"/>
  <c r="F593" i="4"/>
  <c r="I592" i="4"/>
  <c r="G592" i="4"/>
  <c r="F592" i="4"/>
  <c r="I591" i="4"/>
  <c r="G591" i="4"/>
  <c r="F591" i="4"/>
  <c r="I590" i="4"/>
  <c r="G590" i="4"/>
  <c r="F590" i="4"/>
  <c r="I589" i="4"/>
  <c r="G589" i="4"/>
  <c r="F589" i="4"/>
  <c r="I588" i="4"/>
  <c r="G588" i="4"/>
  <c r="F588" i="4"/>
  <c r="I587" i="4"/>
  <c r="G587" i="4"/>
  <c r="F587" i="4"/>
  <c r="I586" i="4"/>
  <c r="G586" i="4"/>
  <c r="F586" i="4"/>
  <c r="I585" i="4"/>
  <c r="G585" i="4"/>
  <c r="F585" i="4"/>
  <c r="I584" i="4"/>
  <c r="G584" i="4"/>
  <c r="F584" i="4"/>
  <c r="I583" i="4"/>
  <c r="G583" i="4"/>
  <c r="F583" i="4"/>
  <c r="I582" i="4"/>
  <c r="G582" i="4"/>
  <c r="F582" i="4"/>
  <c r="I581" i="4"/>
  <c r="G581" i="4"/>
  <c r="F581" i="4"/>
  <c r="I580" i="4"/>
  <c r="G580" i="4"/>
  <c r="F580" i="4"/>
  <c r="I579" i="4"/>
  <c r="G579" i="4"/>
  <c r="F579" i="4"/>
  <c r="I578" i="4"/>
  <c r="G578" i="4"/>
  <c r="F578" i="4"/>
  <c r="I577" i="4"/>
  <c r="G577" i="4"/>
  <c r="F577" i="4"/>
  <c r="I576" i="4"/>
  <c r="G576" i="4"/>
  <c r="F576" i="4"/>
  <c r="I575" i="4"/>
  <c r="G575" i="4"/>
  <c r="F575" i="4"/>
  <c r="I574" i="4"/>
  <c r="G574" i="4"/>
  <c r="F574" i="4"/>
  <c r="I573" i="4"/>
  <c r="G573" i="4"/>
  <c r="F573" i="4"/>
  <c r="I572" i="4"/>
  <c r="G572" i="4"/>
  <c r="F572" i="4"/>
  <c r="I571" i="4"/>
  <c r="G571" i="4"/>
  <c r="F571" i="4"/>
  <c r="I570" i="4"/>
  <c r="G570" i="4"/>
  <c r="F570" i="4"/>
  <c r="I569" i="4"/>
  <c r="G569" i="4"/>
  <c r="F569" i="4"/>
  <c r="I568" i="4"/>
  <c r="G568" i="4"/>
  <c r="F568" i="4"/>
  <c r="I567" i="4"/>
  <c r="G567" i="4"/>
  <c r="F567" i="4"/>
  <c r="I566" i="4"/>
  <c r="G566" i="4"/>
  <c r="F566" i="4"/>
  <c r="I565" i="4"/>
  <c r="G565" i="4"/>
  <c r="F565" i="4"/>
  <c r="I564" i="4"/>
  <c r="G564" i="4"/>
  <c r="F564" i="4"/>
  <c r="I563" i="4"/>
  <c r="G563" i="4"/>
  <c r="F563" i="4"/>
  <c r="I562" i="4"/>
  <c r="G562" i="4"/>
  <c r="F562" i="4"/>
  <c r="I561" i="4"/>
  <c r="G561" i="4"/>
  <c r="F561" i="4"/>
  <c r="I560" i="4"/>
  <c r="G560" i="4"/>
  <c r="F560" i="4"/>
  <c r="I559" i="4"/>
  <c r="G559" i="4"/>
  <c r="F559" i="4"/>
  <c r="I558" i="4"/>
  <c r="G558" i="4"/>
  <c r="F558" i="4"/>
  <c r="I557" i="4"/>
  <c r="G557" i="4"/>
  <c r="F557" i="4"/>
  <c r="I556" i="4"/>
  <c r="G556" i="4"/>
  <c r="F556" i="4"/>
  <c r="I555" i="4"/>
  <c r="G555" i="4"/>
  <c r="F555" i="4"/>
  <c r="I554" i="4"/>
  <c r="G554" i="4"/>
  <c r="F554" i="4"/>
  <c r="I553" i="4"/>
  <c r="G553" i="4"/>
  <c r="F553" i="4"/>
  <c r="I552" i="4"/>
  <c r="G552" i="4"/>
  <c r="F552" i="4"/>
  <c r="I551" i="4"/>
  <c r="G551" i="4"/>
  <c r="F551" i="4"/>
  <c r="I550" i="4"/>
  <c r="G550" i="4"/>
  <c r="F550" i="4"/>
  <c r="I549" i="4"/>
  <c r="G549" i="4"/>
  <c r="F549" i="4"/>
  <c r="I548" i="4"/>
  <c r="G548" i="4"/>
  <c r="F548" i="4"/>
  <c r="I547" i="4"/>
  <c r="G547" i="4"/>
  <c r="F547" i="4"/>
  <c r="I546" i="4"/>
  <c r="G546" i="4"/>
  <c r="F546" i="4"/>
  <c r="I545" i="4"/>
  <c r="G545" i="4"/>
  <c r="F545" i="4"/>
  <c r="I544" i="4"/>
  <c r="G544" i="4"/>
  <c r="F544" i="4"/>
  <c r="I543" i="4"/>
  <c r="G543" i="4"/>
  <c r="F543" i="4"/>
  <c r="I542" i="4"/>
  <c r="G542" i="4"/>
  <c r="F542" i="4"/>
  <c r="I541" i="4"/>
  <c r="G541" i="4"/>
  <c r="F541" i="4"/>
  <c r="I540" i="4"/>
  <c r="G540" i="4"/>
  <c r="F540" i="4"/>
  <c r="I539" i="4"/>
  <c r="G539" i="4"/>
  <c r="F539" i="4"/>
  <c r="I538" i="4"/>
  <c r="G538" i="4"/>
  <c r="F538" i="4"/>
  <c r="I537" i="4"/>
  <c r="G537" i="4"/>
  <c r="F537" i="4"/>
  <c r="I536" i="4"/>
  <c r="G536" i="4"/>
  <c r="F536" i="4"/>
  <c r="I535" i="4"/>
  <c r="G535" i="4"/>
  <c r="F535" i="4"/>
  <c r="I534" i="4"/>
  <c r="G534" i="4"/>
  <c r="F534" i="4"/>
  <c r="I533" i="4"/>
  <c r="G533" i="4"/>
  <c r="F533" i="4"/>
  <c r="I532" i="4"/>
  <c r="G532" i="4"/>
  <c r="F532" i="4"/>
  <c r="I531" i="4"/>
  <c r="G531" i="4"/>
  <c r="F531" i="4"/>
  <c r="I530" i="4"/>
  <c r="G530" i="4"/>
  <c r="F530" i="4"/>
  <c r="I529" i="4"/>
  <c r="G529" i="4"/>
  <c r="F529" i="4"/>
  <c r="I528" i="4"/>
  <c r="G528" i="4"/>
  <c r="F528" i="4"/>
  <c r="I527" i="4"/>
  <c r="G527" i="4"/>
  <c r="F527" i="4"/>
  <c r="I526" i="4"/>
  <c r="G526" i="4"/>
  <c r="F526" i="4"/>
  <c r="I525" i="4"/>
  <c r="G525" i="4"/>
  <c r="F525" i="4"/>
  <c r="I524" i="4"/>
  <c r="G524" i="4"/>
  <c r="F524" i="4"/>
  <c r="I523" i="4"/>
  <c r="G523" i="4"/>
  <c r="F523" i="4"/>
  <c r="I522" i="4"/>
  <c r="G522" i="4"/>
  <c r="F522" i="4"/>
  <c r="I521" i="4"/>
  <c r="G521" i="4"/>
  <c r="F521" i="4"/>
  <c r="I520" i="4"/>
  <c r="G520" i="4"/>
  <c r="F520" i="4"/>
  <c r="I519" i="4"/>
  <c r="G519" i="4"/>
  <c r="F519" i="4"/>
  <c r="I518" i="4"/>
  <c r="G518" i="4"/>
  <c r="F518" i="4"/>
  <c r="I517" i="4"/>
  <c r="G517" i="4"/>
  <c r="F517" i="4"/>
  <c r="I516" i="4"/>
  <c r="G516" i="4"/>
  <c r="F516" i="4"/>
  <c r="I515" i="4"/>
  <c r="G515" i="4"/>
  <c r="F515" i="4"/>
  <c r="I514" i="4"/>
  <c r="G514" i="4"/>
  <c r="F514" i="4"/>
  <c r="I513" i="4"/>
  <c r="G513" i="4"/>
  <c r="F513" i="4"/>
  <c r="I512" i="4"/>
  <c r="G512" i="4"/>
  <c r="F512" i="4"/>
  <c r="I511" i="4"/>
  <c r="G511" i="4"/>
  <c r="F511" i="4"/>
  <c r="I510" i="4"/>
  <c r="G510" i="4"/>
  <c r="F510" i="4"/>
  <c r="I509" i="4"/>
  <c r="G509" i="4"/>
  <c r="F509" i="4"/>
  <c r="I508" i="4"/>
  <c r="G508" i="4"/>
  <c r="F508" i="4"/>
  <c r="I507" i="4"/>
  <c r="G507" i="4"/>
  <c r="F507" i="4"/>
  <c r="I506" i="4"/>
  <c r="G506" i="4"/>
  <c r="F506" i="4"/>
  <c r="I505" i="4"/>
  <c r="G505" i="4"/>
  <c r="F505" i="4"/>
  <c r="I504" i="4"/>
  <c r="G504" i="4"/>
  <c r="F504" i="4"/>
  <c r="I503" i="4"/>
  <c r="G503" i="4"/>
  <c r="F503" i="4"/>
  <c r="I502" i="4"/>
  <c r="G502" i="4"/>
  <c r="F502" i="4"/>
  <c r="I501" i="4"/>
  <c r="G501" i="4"/>
  <c r="F501" i="4"/>
  <c r="I500" i="4"/>
  <c r="G500" i="4"/>
  <c r="F500" i="4"/>
  <c r="I499" i="4"/>
  <c r="G499" i="4"/>
  <c r="F499" i="4"/>
  <c r="I498" i="4"/>
  <c r="G498" i="4"/>
  <c r="F498" i="4"/>
  <c r="I497" i="4"/>
  <c r="G497" i="4"/>
  <c r="F497" i="4"/>
  <c r="I496" i="4"/>
  <c r="G496" i="4"/>
  <c r="F496" i="4"/>
  <c r="I495" i="4"/>
  <c r="G495" i="4"/>
  <c r="F495" i="4"/>
  <c r="I494" i="4"/>
  <c r="G494" i="4"/>
  <c r="F494" i="4"/>
  <c r="I493" i="4"/>
  <c r="G493" i="4"/>
  <c r="F493" i="4"/>
  <c r="I492" i="4"/>
  <c r="G492" i="4"/>
  <c r="F492" i="4"/>
  <c r="I491" i="4"/>
  <c r="G491" i="4"/>
  <c r="F491" i="4"/>
  <c r="I490" i="4"/>
  <c r="G490" i="4"/>
  <c r="F490" i="4"/>
  <c r="I489" i="4"/>
  <c r="G489" i="4"/>
  <c r="F489" i="4"/>
  <c r="I488" i="4"/>
  <c r="G488" i="4"/>
  <c r="F488" i="4"/>
  <c r="I487" i="4"/>
  <c r="G487" i="4"/>
  <c r="F487" i="4"/>
  <c r="I486" i="4"/>
  <c r="G486" i="4"/>
  <c r="F486" i="4"/>
  <c r="I485" i="4"/>
  <c r="G485" i="4"/>
  <c r="F485" i="4"/>
  <c r="I484" i="4"/>
  <c r="G484" i="4"/>
  <c r="F484" i="4"/>
  <c r="I483" i="4"/>
  <c r="G483" i="4"/>
  <c r="F483" i="4"/>
  <c r="I482" i="4"/>
  <c r="G482" i="4"/>
  <c r="F482" i="4"/>
  <c r="I481" i="4"/>
  <c r="G481" i="4"/>
  <c r="F481" i="4"/>
  <c r="I480" i="4"/>
  <c r="G480" i="4"/>
  <c r="F480" i="4"/>
  <c r="I479" i="4"/>
  <c r="G479" i="4"/>
  <c r="F479" i="4"/>
  <c r="I478" i="4"/>
  <c r="G478" i="4"/>
  <c r="F478" i="4"/>
  <c r="I477" i="4"/>
  <c r="G477" i="4"/>
  <c r="F477" i="4"/>
  <c r="I476" i="4"/>
  <c r="G476" i="4"/>
  <c r="F476" i="4"/>
  <c r="I475" i="4"/>
  <c r="G475" i="4"/>
  <c r="F475" i="4"/>
  <c r="I474" i="4"/>
  <c r="G474" i="4"/>
  <c r="F474" i="4"/>
  <c r="I473" i="4"/>
  <c r="G473" i="4"/>
  <c r="F473" i="4"/>
  <c r="I472" i="4"/>
  <c r="G472" i="4"/>
  <c r="F472" i="4"/>
  <c r="I471" i="4"/>
  <c r="G471" i="4"/>
  <c r="F471" i="4"/>
  <c r="I470" i="4"/>
  <c r="G470" i="4"/>
  <c r="F470" i="4"/>
  <c r="I469" i="4"/>
  <c r="G469" i="4"/>
  <c r="F469" i="4"/>
  <c r="I468" i="4"/>
  <c r="G468" i="4"/>
  <c r="F468" i="4"/>
  <c r="I467" i="4"/>
  <c r="G467" i="4"/>
  <c r="F467" i="4"/>
  <c r="I466" i="4"/>
  <c r="G466" i="4"/>
  <c r="F466" i="4"/>
  <c r="I465" i="4"/>
  <c r="G465" i="4"/>
  <c r="F465" i="4"/>
  <c r="I464" i="4"/>
  <c r="G464" i="4"/>
  <c r="F464" i="4"/>
  <c r="I463" i="4"/>
  <c r="G463" i="4"/>
  <c r="F463" i="4"/>
  <c r="I462" i="4"/>
  <c r="G462" i="4"/>
  <c r="F462" i="4"/>
  <c r="I461" i="4"/>
  <c r="G461" i="4"/>
  <c r="F461" i="4"/>
  <c r="I460" i="4"/>
  <c r="G460" i="4"/>
  <c r="F460" i="4"/>
  <c r="I459" i="4"/>
  <c r="G459" i="4"/>
  <c r="F459" i="4"/>
  <c r="I458" i="4"/>
  <c r="G458" i="4"/>
  <c r="F458" i="4"/>
  <c r="I457" i="4"/>
  <c r="G457" i="4"/>
  <c r="F457" i="4"/>
  <c r="I456" i="4"/>
  <c r="G456" i="4"/>
  <c r="F456" i="4"/>
  <c r="I455" i="4"/>
  <c r="G455" i="4"/>
  <c r="F455" i="4"/>
  <c r="I454" i="4"/>
  <c r="G454" i="4"/>
  <c r="F454" i="4"/>
  <c r="I453" i="4"/>
  <c r="G453" i="4"/>
  <c r="F453" i="4"/>
  <c r="I452" i="4"/>
  <c r="G452" i="4"/>
  <c r="F452" i="4"/>
  <c r="I451" i="4"/>
  <c r="G451" i="4"/>
  <c r="F451" i="4"/>
  <c r="I450" i="4"/>
  <c r="G450" i="4"/>
  <c r="F450" i="4"/>
  <c r="I449" i="4"/>
  <c r="G449" i="4"/>
  <c r="F449" i="4"/>
  <c r="I448" i="4"/>
  <c r="G448" i="4"/>
  <c r="F448" i="4"/>
  <c r="I447" i="4"/>
  <c r="G447" i="4"/>
  <c r="F447" i="4"/>
  <c r="I446" i="4"/>
  <c r="G446" i="4"/>
  <c r="F446" i="4"/>
  <c r="I445" i="4"/>
  <c r="G445" i="4"/>
  <c r="F445" i="4"/>
  <c r="I444" i="4"/>
  <c r="G444" i="4"/>
  <c r="F444" i="4"/>
  <c r="I443" i="4"/>
  <c r="G443" i="4"/>
  <c r="F443" i="4"/>
  <c r="I442" i="4"/>
  <c r="G442" i="4"/>
  <c r="F442" i="4"/>
  <c r="I441" i="4"/>
  <c r="G441" i="4"/>
  <c r="F441" i="4"/>
  <c r="I440" i="4"/>
  <c r="G440" i="4"/>
  <c r="F440" i="4"/>
  <c r="I439" i="4"/>
  <c r="G439" i="4"/>
  <c r="F439" i="4"/>
  <c r="I438" i="4"/>
  <c r="G438" i="4"/>
  <c r="F438" i="4"/>
  <c r="I437" i="4"/>
  <c r="G437" i="4"/>
  <c r="F437" i="4"/>
  <c r="I436" i="4"/>
  <c r="G436" i="4"/>
  <c r="F436" i="4"/>
  <c r="I435" i="4"/>
  <c r="G435" i="4"/>
  <c r="F435" i="4"/>
  <c r="I434" i="4"/>
  <c r="G434" i="4"/>
  <c r="F434" i="4"/>
  <c r="I433" i="4"/>
  <c r="G433" i="4"/>
  <c r="F433" i="4"/>
  <c r="I432" i="4"/>
  <c r="G432" i="4"/>
  <c r="F432" i="4"/>
  <c r="I431" i="4"/>
  <c r="G431" i="4"/>
  <c r="F431" i="4"/>
  <c r="I430" i="4"/>
  <c r="G430" i="4"/>
  <c r="F430" i="4"/>
  <c r="I429" i="4"/>
  <c r="G429" i="4"/>
  <c r="F429" i="4"/>
  <c r="I428" i="4"/>
  <c r="G428" i="4"/>
  <c r="F428" i="4"/>
  <c r="I427" i="4"/>
  <c r="G427" i="4"/>
  <c r="F427" i="4"/>
  <c r="I426" i="4"/>
  <c r="G426" i="4"/>
  <c r="F426" i="4"/>
  <c r="I425" i="4"/>
  <c r="G425" i="4"/>
  <c r="F425" i="4"/>
  <c r="I424" i="4"/>
  <c r="G424" i="4"/>
  <c r="F424" i="4"/>
  <c r="I423" i="4"/>
  <c r="G423" i="4"/>
  <c r="F423" i="4"/>
  <c r="I422" i="4"/>
  <c r="G422" i="4"/>
  <c r="F422" i="4"/>
  <c r="I421" i="4"/>
  <c r="G421" i="4"/>
  <c r="F421" i="4"/>
  <c r="I420" i="4"/>
  <c r="G420" i="4"/>
  <c r="F420" i="4"/>
  <c r="I419" i="4"/>
  <c r="G419" i="4"/>
  <c r="F419" i="4"/>
  <c r="I418" i="4"/>
  <c r="G418" i="4"/>
  <c r="F418" i="4"/>
  <c r="I417" i="4"/>
  <c r="G417" i="4"/>
  <c r="F417" i="4"/>
  <c r="I416" i="4"/>
  <c r="G416" i="4"/>
  <c r="F416" i="4"/>
  <c r="I415" i="4"/>
  <c r="G415" i="4"/>
  <c r="F415" i="4"/>
  <c r="I414" i="4"/>
  <c r="G414" i="4"/>
  <c r="F414" i="4"/>
  <c r="I413" i="4"/>
  <c r="G413" i="4"/>
  <c r="F413" i="4"/>
  <c r="I412" i="4"/>
  <c r="G412" i="4"/>
  <c r="F412" i="4"/>
  <c r="I411" i="4"/>
  <c r="G411" i="4"/>
  <c r="F411" i="4"/>
  <c r="I410" i="4"/>
  <c r="G410" i="4"/>
  <c r="F410" i="4"/>
  <c r="I409" i="4"/>
  <c r="G409" i="4"/>
  <c r="F409" i="4"/>
  <c r="I408" i="4"/>
  <c r="G408" i="4"/>
  <c r="F408" i="4"/>
  <c r="I407" i="4"/>
  <c r="G407" i="4"/>
  <c r="F407" i="4"/>
  <c r="I406" i="4"/>
  <c r="G406" i="4"/>
  <c r="F406" i="4"/>
  <c r="I405" i="4"/>
  <c r="G405" i="4"/>
  <c r="F405" i="4"/>
  <c r="I404" i="4"/>
  <c r="G404" i="4"/>
  <c r="F404" i="4"/>
  <c r="I403" i="4"/>
  <c r="G403" i="4"/>
  <c r="F403" i="4"/>
  <c r="I402" i="4"/>
  <c r="G402" i="4"/>
  <c r="F402" i="4"/>
  <c r="I401" i="4"/>
  <c r="G401" i="4"/>
  <c r="F401" i="4"/>
  <c r="I400" i="4"/>
  <c r="G400" i="4"/>
  <c r="F400" i="4"/>
  <c r="I399" i="4"/>
  <c r="G399" i="4"/>
  <c r="F399" i="4"/>
  <c r="I398" i="4"/>
  <c r="G398" i="4"/>
  <c r="F398" i="4"/>
  <c r="I397" i="4"/>
  <c r="G397" i="4"/>
  <c r="F397" i="4"/>
  <c r="I396" i="4"/>
  <c r="G396" i="4"/>
  <c r="F396" i="4"/>
  <c r="I395" i="4"/>
  <c r="G395" i="4"/>
  <c r="F395" i="4"/>
  <c r="I394" i="4"/>
  <c r="G394" i="4"/>
  <c r="F394" i="4"/>
  <c r="I393" i="4"/>
  <c r="G393" i="4"/>
  <c r="F393" i="4"/>
  <c r="I392" i="4"/>
  <c r="G392" i="4"/>
  <c r="F392" i="4"/>
  <c r="I391" i="4"/>
  <c r="G391" i="4"/>
  <c r="F391" i="4"/>
  <c r="I390" i="4"/>
  <c r="G390" i="4"/>
  <c r="F390" i="4"/>
  <c r="I389" i="4"/>
  <c r="G389" i="4"/>
  <c r="F389" i="4"/>
  <c r="I388" i="4"/>
  <c r="G388" i="4"/>
  <c r="F388" i="4"/>
  <c r="I387" i="4"/>
  <c r="G387" i="4"/>
  <c r="F387" i="4"/>
  <c r="I386" i="4"/>
  <c r="G386" i="4"/>
  <c r="F386" i="4"/>
  <c r="I385" i="4"/>
  <c r="G385" i="4"/>
  <c r="F385" i="4"/>
  <c r="I384" i="4"/>
  <c r="G384" i="4"/>
  <c r="F384" i="4"/>
  <c r="I383" i="4"/>
  <c r="G383" i="4"/>
  <c r="F383" i="4"/>
  <c r="I382" i="4"/>
  <c r="G382" i="4"/>
  <c r="F382" i="4"/>
  <c r="I381" i="4"/>
  <c r="G381" i="4"/>
  <c r="F381" i="4"/>
  <c r="I380" i="4"/>
  <c r="G380" i="4"/>
  <c r="F380" i="4"/>
  <c r="I379" i="4"/>
  <c r="G379" i="4"/>
  <c r="F379" i="4"/>
  <c r="I378" i="4"/>
  <c r="G378" i="4"/>
  <c r="F378" i="4"/>
  <c r="I377" i="4"/>
  <c r="G377" i="4"/>
  <c r="F377" i="4"/>
  <c r="I376" i="4"/>
  <c r="G376" i="4"/>
  <c r="F376" i="4"/>
  <c r="I375" i="4"/>
  <c r="G375" i="4"/>
  <c r="F375" i="4"/>
  <c r="I374" i="4"/>
  <c r="G374" i="4"/>
  <c r="F374" i="4"/>
  <c r="I373" i="4"/>
  <c r="G373" i="4"/>
  <c r="F373" i="4"/>
  <c r="I372" i="4"/>
  <c r="G372" i="4"/>
  <c r="F372" i="4"/>
  <c r="I371" i="4"/>
  <c r="G371" i="4"/>
  <c r="F371" i="4"/>
  <c r="I370" i="4"/>
  <c r="G370" i="4"/>
  <c r="F370" i="4"/>
  <c r="I369" i="4"/>
  <c r="G369" i="4"/>
  <c r="F369" i="4"/>
  <c r="I368" i="4"/>
  <c r="G368" i="4"/>
  <c r="F368" i="4"/>
  <c r="I367" i="4"/>
  <c r="G367" i="4"/>
  <c r="F367" i="4"/>
  <c r="I366" i="4"/>
  <c r="G366" i="4"/>
  <c r="F366" i="4"/>
  <c r="I365" i="4"/>
  <c r="G365" i="4"/>
  <c r="F365" i="4"/>
  <c r="I364" i="4"/>
  <c r="G364" i="4"/>
  <c r="F364" i="4"/>
  <c r="I363" i="4"/>
  <c r="G363" i="4"/>
  <c r="F363" i="4"/>
  <c r="I362" i="4"/>
  <c r="G362" i="4"/>
  <c r="F362" i="4"/>
  <c r="I361" i="4"/>
  <c r="G361" i="4"/>
  <c r="F361" i="4"/>
  <c r="I360" i="4"/>
  <c r="G360" i="4"/>
  <c r="F360" i="4"/>
  <c r="I359" i="4"/>
  <c r="G359" i="4"/>
  <c r="F359" i="4"/>
  <c r="I358" i="4"/>
  <c r="G358" i="4"/>
  <c r="F358" i="4"/>
  <c r="I357" i="4"/>
  <c r="G357" i="4"/>
  <c r="F357" i="4"/>
  <c r="I356" i="4"/>
  <c r="G356" i="4"/>
  <c r="F356" i="4"/>
  <c r="I355" i="4"/>
  <c r="G355" i="4"/>
  <c r="F355" i="4"/>
  <c r="I354" i="4"/>
  <c r="G354" i="4"/>
  <c r="F354" i="4"/>
  <c r="I353" i="4"/>
  <c r="G353" i="4"/>
  <c r="F353" i="4"/>
  <c r="I352" i="4"/>
  <c r="G352" i="4"/>
  <c r="F352" i="4"/>
  <c r="I351" i="4"/>
  <c r="G351" i="4"/>
  <c r="F351" i="4"/>
  <c r="I350" i="4"/>
  <c r="G350" i="4"/>
  <c r="F350" i="4"/>
  <c r="I349" i="4"/>
  <c r="G349" i="4"/>
  <c r="F349" i="4"/>
  <c r="I348" i="4"/>
  <c r="G348" i="4"/>
  <c r="F348" i="4"/>
  <c r="I347" i="4"/>
  <c r="G347" i="4"/>
  <c r="F347" i="4"/>
  <c r="I346" i="4"/>
  <c r="G346" i="4"/>
  <c r="F346" i="4"/>
  <c r="I345" i="4"/>
  <c r="G345" i="4"/>
  <c r="F345" i="4"/>
  <c r="I344" i="4"/>
  <c r="G344" i="4"/>
  <c r="F344" i="4"/>
  <c r="I343" i="4"/>
  <c r="G343" i="4"/>
  <c r="F343" i="4"/>
  <c r="I342" i="4"/>
  <c r="G342" i="4"/>
  <c r="F342" i="4"/>
  <c r="I341" i="4"/>
  <c r="G341" i="4"/>
  <c r="F341" i="4"/>
  <c r="I340" i="4"/>
  <c r="G340" i="4"/>
  <c r="F340" i="4"/>
  <c r="I339" i="4"/>
  <c r="G339" i="4"/>
  <c r="F339" i="4"/>
  <c r="I338" i="4"/>
  <c r="G338" i="4"/>
  <c r="F338" i="4"/>
  <c r="I337" i="4"/>
  <c r="G337" i="4"/>
  <c r="F337" i="4"/>
  <c r="I336" i="4"/>
  <c r="G336" i="4"/>
  <c r="F336" i="4"/>
  <c r="I335" i="4"/>
  <c r="G335" i="4"/>
  <c r="F335" i="4"/>
  <c r="I334" i="4"/>
  <c r="G334" i="4"/>
  <c r="F334" i="4"/>
  <c r="I333" i="4"/>
  <c r="G333" i="4"/>
  <c r="F333" i="4"/>
  <c r="I332" i="4"/>
  <c r="G332" i="4"/>
  <c r="F332" i="4"/>
  <c r="I331" i="4"/>
  <c r="G331" i="4"/>
  <c r="F331" i="4"/>
  <c r="I330" i="4"/>
  <c r="G330" i="4"/>
  <c r="F330" i="4"/>
  <c r="I329" i="4"/>
  <c r="G329" i="4"/>
  <c r="F329" i="4"/>
  <c r="I328" i="4"/>
  <c r="G328" i="4"/>
  <c r="F328" i="4"/>
  <c r="I327" i="4"/>
  <c r="G327" i="4"/>
  <c r="F327" i="4"/>
  <c r="I326" i="4"/>
  <c r="G326" i="4"/>
  <c r="F326" i="4"/>
  <c r="I325" i="4"/>
  <c r="G325" i="4"/>
  <c r="F325" i="4"/>
  <c r="I324" i="4"/>
  <c r="G324" i="4"/>
  <c r="F324" i="4"/>
  <c r="I323" i="4"/>
  <c r="G323" i="4"/>
  <c r="F323" i="4"/>
  <c r="I322" i="4"/>
  <c r="G322" i="4"/>
  <c r="F322" i="4"/>
  <c r="I321" i="4"/>
  <c r="G321" i="4"/>
  <c r="F321" i="4"/>
  <c r="I320" i="4"/>
  <c r="G320" i="4"/>
  <c r="F320" i="4"/>
  <c r="I319" i="4"/>
  <c r="G319" i="4"/>
  <c r="F319" i="4"/>
  <c r="I318" i="4"/>
  <c r="G318" i="4"/>
  <c r="F318" i="4"/>
  <c r="I317" i="4"/>
  <c r="G317" i="4"/>
  <c r="F317" i="4"/>
  <c r="I316" i="4"/>
  <c r="G316" i="4"/>
  <c r="F316" i="4"/>
  <c r="I315" i="4"/>
  <c r="G315" i="4"/>
  <c r="F315" i="4"/>
  <c r="I314" i="4"/>
  <c r="G314" i="4"/>
  <c r="F314" i="4"/>
  <c r="I313" i="4"/>
  <c r="G313" i="4"/>
  <c r="F313" i="4"/>
  <c r="I312" i="4"/>
  <c r="G312" i="4"/>
  <c r="F312" i="4"/>
  <c r="I311" i="4"/>
  <c r="G311" i="4"/>
  <c r="F311" i="4"/>
  <c r="I310" i="4"/>
  <c r="G310" i="4"/>
  <c r="F310" i="4"/>
  <c r="I309" i="4"/>
  <c r="G309" i="4"/>
  <c r="F309" i="4"/>
  <c r="I308" i="4"/>
  <c r="G308" i="4"/>
  <c r="F308" i="4"/>
  <c r="I307" i="4"/>
  <c r="G307" i="4"/>
  <c r="F307" i="4"/>
  <c r="I306" i="4"/>
  <c r="G306" i="4"/>
  <c r="F306" i="4"/>
  <c r="I305" i="4"/>
  <c r="G305" i="4"/>
  <c r="F305" i="4"/>
  <c r="I304" i="4"/>
  <c r="G304" i="4"/>
  <c r="F304" i="4"/>
  <c r="I303" i="4"/>
  <c r="G303" i="4"/>
  <c r="F303" i="4"/>
  <c r="I302" i="4"/>
  <c r="G302" i="4"/>
  <c r="F302" i="4"/>
  <c r="I301" i="4"/>
  <c r="G301" i="4"/>
  <c r="F301" i="4"/>
  <c r="I300" i="4"/>
  <c r="G300" i="4"/>
  <c r="F300" i="4"/>
  <c r="I299" i="4"/>
  <c r="G299" i="4"/>
  <c r="F299" i="4"/>
  <c r="I298" i="4"/>
  <c r="G298" i="4"/>
  <c r="F298" i="4"/>
  <c r="I297" i="4"/>
  <c r="G297" i="4"/>
  <c r="F297" i="4"/>
  <c r="I296" i="4"/>
  <c r="G296" i="4"/>
  <c r="F296" i="4"/>
  <c r="I295" i="4"/>
  <c r="G295" i="4"/>
  <c r="F295" i="4"/>
  <c r="I294" i="4"/>
  <c r="G294" i="4"/>
  <c r="F294" i="4"/>
  <c r="I293" i="4"/>
  <c r="G293" i="4"/>
  <c r="F293" i="4"/>
  <c r="I292" i="4"/>
  <c r="G292" i="4"/>
  <c r="F292" i="4"/>
  <c r="I291" i="4"/>
  <c r="G291" i="4"/>
  <c r="F291" i="4"/>
  <c r="I290" i="4"/>
  <c r="G290" i="4"/>
  <c r="F290" i="4"/>
  <c r="I289" i="4"/>
  <c r="G289" i="4"/>
  <c r="F289" i="4"/>
  <c r="I288" i="4"/>
  <c r="G288" i="4"/>
  <c r="F288" i="4"/>
  <c r="I287" i="4"/>
  <c r="G287" i="4"/>
  <c r="F287" i="4"/>
  <c r="I286" i="4"/>
  <c r="G286" i="4"/>
  <c r="F286" i="4"/>
  <c r="I285" i="4"/>
  <c r="G285" i="4"/>
  <c r="F285" i="4"/>
  <c r="I284" i="4"/>
  <c r="G284" i="4"/>
  <c r="F284" i="4"/>
  <c r="I283" i="4"/>
  <c r="G283" i="4"/>
  <c r="F283" i="4"/>
  <c r="I282" i="4"/>
  <c r="G282" i="4"/>
  <c r="F282" i="4"/>
  <c r="I281" i="4"/>
  <c r="G281" i="4"/>
  <c r="F281" i="4"/>
  <c r="I280" i="4"/>
  <c r="G280" i="4"/>
  <c r="F280" i="4"/>
  <c r="I279" i="4"/>
  <c r="G279" i="4"/>
  <c r="F279" i="4"/>
  <c r="I278" i="4"/>
  <c r="G278" i="4"/>
  <c r="F278" i="4"/>
  <c r="I277" i="4"/>
  <c r="G277" i="4"/>
  <c r="F277" i="4"/>
  <c r="I276" i="4"/>
  <c r="G276" i="4"/>
  <c r="F276" i="4"/>
  <c r="I275" i="4"/>
  <c r="G275" i="4"/>
  <c r="F275" i="4"/>
  <c r="I274" i="4"/>
  <c r="G274" i="4"/>
  <c r="F274" i="4"/>
  <c r="I273" i="4"/>
  <c r="G273" i="4"/>
  <c r="F273" i="4"/>
  <c r="I272" i="4"/>
  <c r="G272" i="4"/>
  <c r="F272" i="4"/>
  <c r="I271" i="4"/>
  <c r="G271" i="4"/>
  <c r="F271" i="4"/>
  <c r="I270" i="4"/>
  <c r="G270" i="4"/>
  <c r="F270" i="4"/>
  <c r="I269" i="4"/>
  <c r="G269" i="4"/>
  <c r="F269" i="4"/>
  <c r="I268" i="4"/>
  <c r="G268" i="4"/>
  <c r="F268" i="4"/>
  <c r="I267" i="4"/>
  <c r="G267" i="4"/>
  <c r="F267" i="4"/>
  <c r="I266" i="4"/>
  <c r="G266" i="4"/>
  <c r="F266" i="4"/>
  <c r="I265" i="4"/>
  <c r="G265" i="4"/>
  <c r="F265" i="4"/>
  <c r="I264" i="4"/>
  <c r="G264" i="4"/>
  <c r="F264" i="4"/>
  <c r="I263" i="4"/>
  <c r="G263" i="4"/>
  <c r="F263" i="4"/>
  <c r="I262" i="4"/>
  <c r="G262" i="4"/>
  <c r="F262" i="4"/>
  <c r="I261" i="4"/>
  <c r="G261" i="4"/>
  <c r="F261" i="4"/>
  <c r="I260" i="4"/>
  <c r="G260" i="4"/>
  <c r="F260" i="4"/>
  <c r="I259" i="4"/>
  <c r="G259" i="4"/>
  <c r="F259" i="4"/>
  <c r="I258" i="4"/>
  <c r="G258" i="4"/>
  <c r="F258" i="4"/>
  <c r="I257" i="4"/>
  <c r="G257" i="4"/>
  <c r="F257" i="4"/>
  <c r="I256" i="4"/>
  <c r="G256" i="4"/>
  <c r="F256" i="4"/>
  <c r="I255" i="4"/>
  <c r="G255" i="4"/>
  <c r="F255" i="4"/>
  <c r="I254" i="4"/>
  <c r="G254" i="4"/>
  <c r="F254" i="4"/>
  <c r="I253" i="4"/>
  <c r="G253" i="4"/>
  <c r="F253" i="4"/>
  <c r="I252" i="4"/>
  <c r="G252" i="4"/>
  <c r="F252" i="4"/>
  <c r="I251" i="4"/>
  <c r="G251" i="4"/>
  <c r="F251" i="4"/>
  <c r="I250" i="4"/>
  <c r="G250" i="4"/>
  <c r="F250" i="4"/>
  <c r="I249" i="4"/>
  <c r="G249" i="4"/>
  <c r="F249" i="4"/>
  <c r="I248" i="4"/>
  <c r="G248" i="4"/>
  <c r="F248" i="4"/>
  <c r="I247" i="4"/>
  <c r="G247" i="4"/>
  <c r="F247" i="4"/>
  <c r="I246" i="4"/>
  <c r="G246" i="4"/>
  <c r="F246" i="4"/>
  <c r="I245" i="4"/>
  <c r="G245" i="4"/>
  <c r="F245" i="4"/>
  <c r="I244" i="4"/>
  <c r="G244" i="4"/>
  <c r="F244" i="4"/>
  <c r="I243" i="4"/>
  <c r="G243" i="4"/>
  <c r="F243" i="4"/>
  <c r="I242" i="4"/>
  <c r="G242" i="4"/>
  <c r="F242" i="4"/>
  <c r="I241" i="4"/>
  <c r="G241" i="4"/>
  <c r="F241" i="4"/>
  <c r="I240" i="4"/>
  <c r="G240" i="4"/>
  <c r="F240" i="4"/>
  <c r="I239" i="4"/>
  <c r="G239" i="4"/>
  <c r="F239" i="4"/>
  <c r="I238" i="4"/>
  <c r="G238" i="4"/>
  <c r="F238" i="4"/>
  <c r="I237" i="4"/>
  <c r="G237" i="4"/>
  <c r="F237" i="4"/>
  <c r="I236" i="4"/>
  <c r="G236" i="4"/>
  <c r="F236" i="4"/>
  <c r="I235" i="4"/>
  <c r="G235" i="4"/>
  <c r="F235" i="4"/>
  <c r="I234" i="4"/>
  <c r="G234" i="4"/>
  <c r="F234" i="4"/>
  <c r="I233" i="4"/>
  <c r="G233" i="4"/>
  <c r="F233" i="4"/>
  <c r="I232" i="4"/>
  <c r="G232" i="4"/>
  <c r="F232" i="4"/>
  <c r="I231" i="4"/>
  <c r="G231" i="4"/>
  <c r="F231" i="4"/>
  <c r="I230" i="4"/>
  <c r="G230" i="4"/>
  <c r="F230" i="4"/>
  <c r="I229" i="4"/>
  <c r="G229" i="4"/>
  <c r="F229" i="4"/>
  <c r="I228" i="4"/>
  <c r="G228" i="4"/>
  <c r="F228" i="4"/>
  <c r="I227" i="4"/>
  <c r="G227" i="4"/>
  <c r="F227" i="4"/>
  <c r="I226" i="4"/>
  <c r="G226" i="4"/>
  <c r="F226" i="4"/>
  <c r="I225" i="4"/>
  <c r="G225" i="4"/>
  <c r="F225" i="4"/>
  <c r="I224" i="4"/>
  <c r="G224" i="4"/>
  <c r="F224" i="4"/>
  <c r="I223" i="4"/>
  <c r="G223" i="4"/>
  <c r="F223" i="4"/>
  <c r="I222" i="4"/>
  <c r="G222" i="4"/>
  <c r="F222" i="4"/>
  <c r="I221" i="4"/>
  <c r="G221" i="4"/>
  <c r="F221" i="4"/>
  <c r="I220" i="4"/>
  <c r="G220" i="4"/>
  <c r="F220" i="4"/>
  <c r="I219" i="4"/>
  <c r="G219" i="4"/>
  <c r="F219" i="4"/>
  <c r="I218" i="4"/>
  <c r="G218" i="4"/>
  <c r="F218" i="4"/>
  <c r="I217" i="4"/>
  <c r="G217" i="4"/>
  <c r="F217" i="4"/>
  <c r="I216" i="4"/>
  <c r="G216" i="4"/>
  <c r="F216" i="4"/>
  <c r="I215" i="4"/>
  <c r="G215" i="4"/>
  <c r="F215" i="4"/>
  <c r="I214" i="4"/>
  <c r="G214" i="4"/>
  <c r="F214" i="4"/>
  <c r="I213" i="4"/>
  <c r="G213" i="4"/>
  <c r="F213" i="4"/>
  <c r="I212" i="4"/>
  <c r="G212" i="4"/>
  <c r="F212" i="4"/>
  <c r="I211" i="4"/>
  <c r="G211" i="4"/>
  <c r="F211" i="4"/>
  <c r="I210" i="4"/>
  <c r="G210" i="4"/>
  <c r="F210" i="4"/>
  <c r="I209" i="4"/>
  <c r="G209" i="4"/>
  <c r="F209" i="4"/>
  <c r="I208" i="4"/>
  <c r="G208" i="4"/>
  <c r="F208" i="4"/>
  <c r="I207" i="4"/>
  <c r="G207" i="4"/>
  <c r="F207" i="4"/>
  <c r="I206" i="4"/>
  <c r="G206" i="4"/>
  <c r="F206" i="4"/>
  <c r="I205" i="4"/>
  <c r="G205" i="4"/>
  <c r="F205" i="4"/>
  <c r="I204" i="4"/>
  <c r="G204" i="4"/>
  <c r="F204" i="4"/>
  <c r="I203" i="4"/>
  <c r="G203" i="4"/>
  <c r="F203" i="4"/>
  <c r="I202" i="4"/>
  <c r="G202" i="4"/>
  <c r="F202" i="4"/>
  <c r="I201" i="4"/>
  <c r="G201" i="4"/>
  <c r="F201" i="4"/>
  <c r="I200" i="4"/>
  <c r="G200" i="4"/>
  <c r="F200" i="4"/>
  <c r="I199" i="4"/>
  <c r="G199" i="4"/>
  <c r="F199" i="4"/>
  <c r="I198" i="4"/>
  <c r="G198" i="4"/>
  <c r="F198" i="4"/>
  <c r="I197" i="4"/>
  <c r="G197" i="4"/>
  <c r="F197" i="4"/>
  <c r="I196" i="4"/>
  <c r="G196" i="4"/>
  <c r="F196" i="4"/>
  <c r="I195" i="4"/>
  <c r="G195" i="4"/>
  <c r="F195" i="4"/>
  <c r="I194" i="4"/>
  <c r="G194" i="4"/>
  <c r="F194" i="4"/>
  <c r="I193" i="4"/>
  <c r="G193" i="4"/>
  <c r="F193" i="4"/>
  <c r="I192" i="4"/>
  <c r="G192" i="4"/>
  <c r="F192" i="4"/>
  <c r="I191" i="4"/>
  <c r="G191" i="4"/>
  <c r="F191" i="4"/>
  <c r="I190" i="4"/>
  <c r="G190" i="4"/>
  <c r="F190" i="4"/>
  <c r="I189" i="4"/>
  <c r="G189" i="4"/>
  <c r="F189" i="4"/>
  <c r="I188" i="4"/>
  <c r="G188" i="4"/>
  <c r="F188" i="4"/>
  <c r="I187" i="4"/>
  <c r="G187" i="4"/>
  <c r="F187" i="4"/>
  <c r="I186" i="4"/>
  <c r="G186" i="4"/>
  <c r="F186" i="4"/>
  <c r="I185" i="4"/>
  <c r="G185" i="4"/>
  <c r="F185" i="4"/>
  <c r="I184" i="4"/>
  <c r="G184" i="4"/>
  <c r="F184" i="4"/>
  <c r="I183" i="4"/>
  <c r="G183" i="4"/>
  <c r="F183" i="4"/>
  <c r="I182" i="4"/>
  <c r="G182" i="4"/>
  <c r="F182" i="4"/>
  <c r="I181" i="4"/>
  <c r="G181" i="4"/>
  <c r="F181" i="4"/>
  <c r="I180" i="4"/>
  <c r="G180" i="4"/>
  <c r="F180" i="4"/>
  <c r="I179" i="4"/>
  <c r="G179" i="4"/>
  <c r="F179" i="4"/>
  <c r="I178" i="4"/>
  <c r="G178" i="4"/>
  <c r="F178" i="4"/>
  <c r="I177" i="4"/>
  <c r="G177" i="4"/>
  <c r="F177" i="4"/>
  <c r="I176" i="4"/>
  <c r="G176" i="4"/>
  <c r="F176" i="4"/>
  <c r="I175" i="4"/>
  <c r="G175" i="4"/>
  <c r="F175" i="4"/>
  <c r="I174" i="4"/>
  <c r="G174" i="4"/>
  <c r="F174" i="4"/>
  <c r="I173" i="4"/>
  <c r="G173" i="4"/>
  <c r="F173" i="4"/>
  <c r="I172" i="4"/>
  <c r="G172" i="4"/>
  <c r="F172" i="4"/>
  <c r="I171" i="4"/>
  <c r="G171" i="4"/>
  <c r="F171" i="4"/>
  <c r="I170" i="4"/>
  <c r="G170" i="4"/>
  <c r="F170" i="4"/>
  <c r="I169" i="4"/>
  <c r="G169" i="4"/>
  <c r="F169" i="4"/>
  <c r="I168" i="4"/>
  <c r="G168" i="4"/>
  <c r="F168" i="4"/>
  <c r="I167" i="4"/>
  <c r="G167" i="4"/>
  <c r="F167" i="4"/>
  <c r="I166" i="4"/>
  <c r="G166" i="4"/>
  <c r="F166" i="4"/>
  <c r="I165" i="4"/>
  <c r="G165" i="4"/>
  <c r="F165" i="4"/>
  <c r="I164" i="4"/>
  <c r="G164" i="4"/>
  <c r="F164" i="4"/>
  <c r="I163" i="4"/>
  <c r="G163" i="4"/>
  <c r="F163" i="4"/>
  <c r="I162" i="4"/>
  <c r="G162" i="4"/>
  <c r="F162" i="4"/>
  <c r="I161" i="4"/>
  <c r="G161" i="4"/>
  <c r="F161" i="4"/>
  <c r="I160" i="4"/>
  <c r="G160" i="4"/>
  <c r="F160" i="4"/>
  <c r="I159" i="4"/>
  <c r="G159" i="4"/>
  <c r="F159" i="4"/>
  <c r="I158" i="4"/>
  <c r="G158" i="4"/>
  <c r="F158" i="4"/>
  <c r="I157" i="4"/>
  <c r="G157" i="4"/>
  <c r="F157" i="4"/>
  <c r="I156" i="4"/>
  <c r="G156" i="4"/>
  <c r="F156" i="4"/>
  <c r="I155" i="4"/>
  <c r="G155" i="4"/>
  <c r="F155" i="4"/>
  <c r="I154" i="4"/>
  <c r="G154" i="4"/>
  <c r="F154" i="4"/>
  <c r="I153" i="4"/>
  <c r="G153" i="4"/>
  <c r="F153" i="4"/>
  <c r="I152" i="4"/>
  <c r="G152" i="4"/>
  <c r="F152" i="4"/>
  <c r="I151" i="4"/>
  <c r="G151" i="4"/>
  <c r="F151" i="4"/>
  <c r="I150" i="4"/>
  <c r="G150" i="4"/>
  <c r="F150" i="4"/>
  <c r="I149" i="4"/>
  <c r="G149" i="4"/>
  <c r="F149" i="4"/>
  <c r="I148" i="4"/>
  <c r="G148" i="4"/>
  <c r="F148" i="4"/>
  <c r="I147" i="4"/>
  <c r="G147" i="4"/>
  <c r="F147" i="4"/>
  <c r="I146" i="4"/>
  <c r="G146" i="4"/>
  <c r="F146" i="4"/>
  <c r="I145" i="4"/>
  <c r="G145" i="4"/>
  <c r="F145" i="4"/>
  <c r="I144" i="4"/>
  <c r="G144" i="4"/>
  <c r="F144" i="4"/>
  <c r="I143" i="4"/>
  <c r="G143" i="4"/>
  <c r="F143" i="4"/>
  <c r="I142" i="4"/>
  <c r="G142" i="4"/>
  <c r="F142" i="4"/>
  <c r="I141" i="4"/>
  <c r="G141" i="4"/>
  <c r="F141" i="4"/>
  <c r="I140" i="4"/>
  <c r="G140" i="4"/>
  <c r="F140" i="4"/>
  <c r="I139" i="4"/>
  <c r="G139" i="4"/>
  <c r="F139" i="4"/>
  <c r="I138" i="4"/>
  <c r="G138" i="4"/>
  <c r="F138" i="4"/>
  <c r="I137" i="4"/>
  <c r="G137" i="4"/>
  <c r="F137" i="4"/>
  <c r="I136" i="4"/>
  <c r="G136" i="4"/>
  <c r="F136" i="4"/>
  <c r="I135" i="4"/>
  <c r="G135" i="4"/>
  <c r="F135" i="4"/>
  <c r="I134" i="4"/>
  <c r="G134" i="4"/>
  <c r="F134" i="4"/>
  <c r="I133" i="4"/>
  <c r="G133" i="4"/>
  <c r="F133" i="4"/>
  <c r="I132" i="4"/>
  <c r="G132" i="4"/>
  <c r="F132" i="4"/>
  <c r="I131" i="4"/>
  <c r="G131" i="4"/>
  <c r="F131" i="4"/>
  <c r="I130" i="4"/>
  <c r="G130" i="4"/>
  <c r="F130" i="4"/>
  <c r="I129" i="4"/>
  <c r="G129" i="4"/>
  <c r="F129" i="4"/>
  <c r="I128" i="4"/>
  <c r="G128" i="4"/>
  <c r="F128" i="4"/>
  <c r="I127" i="4"/>
  <c r="G127" i="4"/>
  <c r="F127" i="4"/>
  <c r="I126" i="4"/>
  <c r="G126" i="4"/>
  <c r="F126" i="4"/>
  <c r="I125" i="4"/>
  <c r="G125" i="4"/>
  <c r="F125" i="4"/>
  <c r="I124" i="4"/>
  <c r="G124" i="4"/>
  <c r="F124" i="4"/>
  <c r="I123" i="4"/>
  <c r="G123" i="4"/>
  <c r="F123" i="4"/>
  <c r="I122" i="4"/>
  <c r="G122" i="4"/>
  <c r="F122" i="4"/>
  <c r="I121" i="4"/>
  <c r="G121" i="4"/>
  <c r="F121" i="4"/>
  <c r="I120" i="4"/>
  <c r="G120" i="4"/>
  <c r="F120" i="4"/>
  <c r="I119" i="4"/>
  <c r="G119" i="4"/>
  <c r="F119" i="4"/>
  <c r="I118" i="4"/>
  <c r="G118" i="4"/>
  <c r="F118" i="4"/>
  <c r="I117" i="4"/>
  <c r="G117" i="4"/>
  <c r="F117" i="4"/>
  <c r="I116" i="4"/>
  <c r="G116" i="4"/>
  <c r="F116" i="4"/>
  <c r="I115" i="4"/>
  <c r="G115" i="4"/>
  <c r="F115" i="4"/>
  <c r="I114" i="4"/>
  <c r="G114" i="4"/>
  <c r="F114" i="4"/>
  <c r="I113" i="4"/>
  <c r="G113" i="4"/>
  <c r="F113" i="4"/>
  <c r="I112" i="4"/>
  <c r="G112" i="4"/>
  <c r="F112" i="4"/>
  <c r="I111" i="4"/>
  <c r="G111" i="4"/>
  <c r="F111" i="4"/>
  <c r="I110" i="4"/>
  <c r="G110" i="4"/>
  <c r="F110" i="4"/>
  <c r="I109" i="4"/>
  <c r="G109" i="4"/>
  <c r="F109" i="4"/>
  <c r="I108" i="4"/>
  <c r="G108" i="4"/>
  <c r="F108" i="4"/>
  <c r="I107" i="4"/>
  <c r="G107" i="4"/>
  <c r="F107" i="4"/>
  <c r="I106" i="4"/>
  <c r="G106" i="4"/>
  <c r="F106" i="4"/>
  <c r="I105" i="4"/>
  <c r="G105" i="4"/>
  <c r="F105" i="4"/>
  <c r="I104" i="4"/>
  <c r="G104" i="4"/>
  <c r="F104" i="4"/>
  <c r="I103" i="4"/>
  <c r="G103" i="4"/>
  <c r="F103" i="4"/>
  <c r="I102" i="4"/>
  <c r="G102" i="4"/>
  <c r="F102" i="4"/>
  <c r="I101" i="4"/>
  <c r="G101" i="4"/>
  <c r="F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3" i="4"/>
  <c r="I82" i="4"/>
  <c r="I81" i="4"/>
  <c r="I79" i="4"/>
  <c r="I78" i="4"/>
  <c r="I77" i="4"/>
  <c r="I76" i="4"/>
  <c r="I75" i="4"/>
  <c r="I73" i="4"/>
  <c r="I72" i="4"/>
  <c r="I71" i="4"/>
  <c r="I70" i="4"/>
  <c r="I69" i="4"/>
  <c r="I67" i="4"/>
  <c r="I66" i="4"/>
  <c r="I65" i="4"/>
  <c r="I64" i="4"/>
  <c r="I63" i="4"/>
  <c r="I61" i="4"/>
  <c r="I60" i="4"/>
  <c r="I59" i="4"/>
  <c r="I58" i="4"/>
  <c r="I57" i="4"/>
  <c r="I55" i="4"/>
  <c r="I54" i="4"/>
  <c r="I53" i="4"/>
  <c r="I52" i="4"/>
  <c r="I51" i="4"/>
  <c r="I49" i="4"/>
  <c r="I48" i="4"/>
  <c r="I47" i="4"/>
  <c r="I46" i="4"/>
  <c r="I45" i="4"/>
  <c r="I43" i="4"/>
  <c r="I42" i="4"/>
  <c r="I41" i="4"/>
  <c r="I40" i="4"/>
  <c r="I39" i="4"/>
  <c r="I37" i="4"/>
  <c r="I36" i="4"/>
  <c r="I35" i="4"/>
  <c r="I34" i="4"/>
  <c r="I33" i="4"/>
  <c r="I31" i="4"/>
  <c r="I30" i="4"/>
  <c r="I29" i="4"/>
  <c r="I28" i="4"/>
  <c r="I27" i="4"/>
  <c r="I25" i="4"/>
  <c r="I24" i="4"/>
  <c r="I23" i="4"/>
  <c r="I22" i="4"/>
  <c r="I21" i="4"/>
  <c r="I20" i="4"/>
  <c r="M14" i="4"/>
  <c r="F10" i="4"/>
  <c r="H1003" i="3"/>
  <c r="G1003" i="3"/>
  <c r="H1002" i="3"/>
  <c r="H1001" i="3"/>
  <c r="G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L14" i="3"/>
  <c r="G86" i="3" s="1"/>
  <c r="H86" i="3" s="1"/>
  <c r="F10" i="3"/>
  <c r="G84" i="3" l="1"/>
  <c r="H84" i="3" s="1"/>
  <c r="G81" i="3"/>
  <c r="H81" i="3" s="1"/>
  <c r="I1004" i="4"/>
  <c r="I1005" i="4" s="1"/>
  <c r="I1007" i="4" s="1"/>
  <c r="G20" i="3"/>
  <c r="H20" i="3" s="1"/>
  <c r="G27" i="3"/>
  <c r="H27" i="3" s="1"/>
  <c r="G63" i="3"/>
  <c r="H63" i="3" s="1"/>
  <c r="G72" i="3"/>
  <c r="H72" i="3" s="1"/>
  <c r="G24" i="3"/>
  <c r="H24" i="3" s="1"/>
  <c r="G35" i="3"/>
  <c r="H35" i="3" s="1"/>
  <c r="G42" i="3"/>
  <c r="H42" i="3" s="1"/>
  <c r="G21" i="3"/>
  <c r="H21" i="3" s="1"/>
  <c r="G32" i="3"/>
  <c r="H32" i="3" s="1"/>
  <c r="G39" i="3"/>
  <c r="H39" i="3" s="1"/>
  <c r="G51" i="3"/>
  <c r="H51" i="3" s="1"/>
  <c r="G60" i="3"/>
  <c r="H60" i="3" s="1"/>
  <c r="G69" i="3"/>
  <c r="H69" i="3" s="1"/>
  <c r="G78" i="3"/>
  <c r="H78" i="3" s="1"/>
  <c r="G26" i="3"/>
  <c r="H26" i="3" s="1"/>
  <c r="G33" i="3"/>
  <c r="H33" i="3" s="1"/>
  <c r="G48" i="3"/>
  <c r="H48" i="3" s="1"/>
  <c r="G57" i="3"/>
  <c r="H57" i="3" s="1"/>
  <c r="G66" i="3"/>
  <c r="H66" i="3" s="1"/>
  <c r="G75" i="3"/>
  <c r="H75" i="3" s="1"/>
  <c r="G23" i="3"/>
  <c r="H23" i="3" s="1"/>
  <c r="G30" i="3"/>
  <c r="H30" i="3" s="1"/>
  <c r="G41" i="3"/>
  <c r="H41" i="3" s="1"/>
  <c r="G38" i="3"/>
  <c r="H38" i="3" s="1"/>
  <c r="G45" i="3"/>
  <c r="H45" i="3" s="1"/>
  <c r="G54" i="3"/>
  <c r="H54" i="3" s="1"/>
  <c r="G29" i="3"/>
  <c r="H29" i="3" s="1"/>
  <c r="G36" i="3"/>
  <c r="H36" i="3" s="1"/>
  <c r="G43" i="3"/>
  <c r="H43" i="3" s="1"/>
  <c r="G87" i="3"/>
  <c r="H87" i="3" s="1"/>
  <c r="G46" i="3"/>
  <c r="H46" i="3" s="1"/>
  <c r="G49" i="3"/>
  <c r="H49" i="3" s="1"/>
  <c r="G52" i="3"/>
  <c r="H52" i="3" s="1"/>
  <c r="G55" i="3"/>
  <c r="H55" i="3" s="1"/>
  <c r="G58" i="3"/>
  <c r="H58" i="3" s="1"/>
  <c r="G61" i="3"/>
  <c r="H61" i="3" s="1"/>
  <c r="G64" i="3"/>
  <c r="H64" i="3" s="1"/>
  <c r="G67" i="3"/>
  <c r="H67" i="3" s="1"/>
  <c r="G70" i="3"/>
  <c r="H70" i="3" s="1"/>
  <c r="G73" i="3"/>
  <c r="H73" i="3" s="1"/>
  <c r="G76" i="3"/>
  <c r="H76" i="3" s="1"/>
  <c r="G79" i="3"/>
  <c r="H79" i="3" s="1"/>
  <c r="G82" i="3"/>
  <c r="H82" i="3" s="1"/>
  <c r="G85" i="3"/>
  <c r="H85" i="3" s="1"/>
  <c r="G88" i="3"/>
  <c r="H88" i="3" s="1"/>
  <c r="G22" i="3"/>
  <c r="H22" i="3" s="1"/>
  <c r="G25" i="3"/>
  <c r="H25" i="3" s="1"/>
  <c r="G28" i="3"/>
  <c r="H28" i="3" s="1"/>
  <c r="G31" i="3"/>
  <c r="H31" i="3" s="1"/>
  <c r="G34" i="3"/>
  <c r="H34" i="3" s="1"/>
  <c r="G37" i="3"/>
  <c r="H37" i="3" s="1"/>
  <c r="G40" i="3"/>
  <c r="H40" i="3" s="1"/>
  <c r="G44" i="3"/>
  <c r="H44" i="3" s="1"/>
  <c r="G47" i="3"/>
  <c r="H47" i="3" s="1"/>
  <c r="G50" i="3"/>
  <c r="H50" i="3" s="1"/>
  <c r="G53" i="3"/>
  <c r="H53" i="3" s="1"/>
  <c r="G56" i="3"/>
  <c r="H56" i="3" s="1"/>
  <c r="G59" i="3"/>
  <c r="H59" i="3" s="1"/>
  <c r="G62" i="3"/>
  <c r="H62" i="3" s="1"/>
  <c r="G65" i="3"/>
  <c r="H65" i="3" s="1"/>
  <c r="G68" i="3"/>
  <c r="H68" i="3" s="1"/>
  <c r="G71" i="3"/>
  <c r="H71" i="3" s="1"/>
  <c r="G74" i="3"/>
  <c r="H74" i="3" s="1"/>
  <c r="G77" i="3"/>
  <c r="H77" i="3" s="1"/>
  <c r="G80" i="3"/>
  <c r="H80" i="3" s="1"/>
  <c r="G83" i="3"/>
  <c r="H83" i="3" s="1"/>
  <c r="H1005" i="3" l="1"/>
  <c r="H1006" i="3" s="1"/>
  <c r="H1008" i="3" s="1"/>
  <c r="F1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4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A901" i="2" s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A148" i="2" s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100" i="1"/>
  <c r="A98" i="2" s="1"/>
  <c r="F99" i="1"/>
  <c r="A97" i="2" s="1"/>
  <c r="F98" i="1"/>
  <c r="A96" i="2" s="1"/>
  <c r="F97" i="1"/>
  <c r="A95" i="2" s="1"/>
  <c r="F96" i="1"/>
  <c r="A94" i="2" s="1"/>
  <c r="F95" i="1"/>
  <c r="A93" i="2" s="1"/>
  <c r="F94" i="1"/>
  <c r="A92" i="2" s="1"/>
  <c r="F93" i="1"/>
  <c r="A91" i="2" s="1"/>
  <c r="F92" i="1"/>
  <c r="A90" i="2" s="1"/>
  <c r="F91" i="1"/>
  <c r="A89" i="2" s="1"/>
  <c r="F90" i="1"/>
  <c r="A88" i="2" s="1"/>
  <c r="F89" i="1"/>
  <c r="A87" i="2" s="1"/>
  <c r="F88" i="1"/>
  <c r="A86" i="2" s="1"/>
  <c r="F87" i="1"/>
  <c r="A85" i="2" s="1"/>
  <c r="F86" i="1"/>
  <c r="A84" i="2" s="1"/>
  <c r="F85" i="1"/>
  <c r="A83" i="2" s="1"/>
  <c r="F84" i="1"/>
  <c r="A82" i="2" s="1"/>
  <c r="F83" i="1"/>
  <c r="A81" i="2" s="1"/>
  <c r="F82" i="1"/>
  <c r="A80" i="2" s="1"/>
  <c r="F81" i="1"/>
  <c r="A79" i="2" s="1"/>
  <c r="F80" i="1"/>
  <c r="A78" i="2" s="1"/>
  <c r="F79" i="1"/>
  <c r="A77" i="2" s="1"/>
  <c r="F78" i="1"/>
  <c r="A76" i="2" s="1"/>
  <c r="F77" i="1"/>
  <c r="A75" i="2" s="1"/>
  <c r="F76" i="1"/>
  <c r="A74" i="2" s="1"/>
  <c r="F75" i="1"/>
  <c r="A73" i="2" s="1"/>
  <c r="F74" i="1"/>
  <c r="A72" i="2" s="1"/>
  <c r="F73" i="1"/>
  <c r="A71" i="2" s="1"/>
  <c r="F72" i="1"/>
  <c r="A70" i="2" s="1"/>
  <c r="F71" i="1"/>
  <c r="A69" i="2" s="1"/>
  <c r="F70" i="1"/>
  <c r="A68" i="2" s="1"/>
  <c r="F69" i="1"/>
  <c r="A67" i="2" s="1"/>
  <c r="F68" i="1"/>
  <c r="A66" i="2" s="1"/>
  <c r="F67" i="1"/>
  <c r="A65" i="2" s="1"/>
  <c r="F66" i="1"/>
  <c r="A64" i="2" s="1"/>
  <c r="F65" i="1"/>
  <c r="A63" i="2" s="1"/>
  <c r="F64" i="1"/>
  <c r="A62" i="2" s="1"/>
  <c r="F63" i="1"/>
  <c r="A61" i="2" s="1"/>
  <c r="F62" i="1"/>
  <c r="A60" i="2" s="1"/>
  <c r="F61" i="1"/>
  <c r="A59" i="2" s="1"/>
  <c r="F60" i="1"/>
  <c r="A58" i="2" s="1"/>
  <c r="F59" i="1"/>
  <c r="A57" i="2" s="1"/>
  <c r="F58" i="1"/>
  <c r="A56" i="2" s="1"/>
  <c r="F57" i="1"/>
  <c r="A55" i="2" s="1"/>
  <c r="F56" i="1"/>
  <c r="A54" i="2" s="1"/>
  <c r="F55" i="1"/>
  <c r="A53" i="2" s="1"/>
  <c r="F54" i="1"/>
  <c r="A52" i="2" s="1"/>
  <c r="F53" i="1"/>
  <c r="A51" i="2" s="1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G809" i="2" s="1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G881" i="2" s="1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G896" i="2" s="1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G912" i="2" s="1"/>
  <c r="B913" i="2"/>
  <c r="C913" i="2"/>
  <c r="B914" i="2"/>
  <c r="C914" i="2"/>
  <c r="G914" i="2" s="1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G920" i="2" s="1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G981" i="2" s="1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H953" i="1"/>
  <c r="H952" i="1"/>
  <c r="H951" i="1"/>
  <c r="A435" i="2"/>
  <c r="A552" i="2"/>
  <c r="A635" i="2"/>
  <c r="A644" i="2"/>
  <c r="A800" i="2"/>
  <c r="A836" i="2"/>
  <c r="A864" i="2"/>
  <c r="A891" i="2"/>
  <c r="A940" i="2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H856" i="1"/>
  <c r="H855" i="1"/>
  <c r="H854" i="1"/>
  <c r="H853" i="1"/>
  <c r="H852" i="1"/>
  <c r="H851" i="1"/>
  <c r="F849" i="2"/>
  <c r="H850" i="1"/>
  <c r="F848" i="2"/>
  <c r="H849" i="1"/>
  <c r="H848" i="1"/>
  <c r="F846" i="2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4" i="1"/>
  <c r="G685" i="2"/>
  <c r="G676" i="2" l="1"/>
  <c r="G705" i="2"/>
  <c r="G345" i="2"/>
  <c r="G99" i="1"/>
  <c r="G100" i="1"/>
  <c r="G92" i="1"/>
  <c r="G98" i="1"/>
  <c r="G93" i="1"/>
  <c r="G94" i="1"/>
  <c r="G95" i="1"/>
  <c r="G89" i="1"/>
  <c r="G96" i="1"/>
  <c r="G90" i="1"/>
  <c r="G91" i="1"/>
  <c r="G97" i="1"/>
  <c r="G532" i="2"/>
  <c r="G711" i="2"/>
  <c r="G416" i="2"/>
  <c r="G116" i="2"/>
  <c r="G801" i="2"/>
  <c r="G849" i="2"/>
  <c r="G534" i="2"/>
  <c r="G324" i="2"/>
  <c r="G892" i="2"/>
  <c r="G784" i="2"/>
  <c r="G505" i="2"/>
  <c r="G626" i="2"/>
  <c r="G225" i="2"/>
  <c r="G549" i="2"/>
  <c r="G121" i="2"/>
  <c r="G219" i="2"/>
  <c r="G238" i="2"/>
  <c r="G357" i="2"/>
  <c r="G363" i="2"/>
  <c r="G604" i="2"/>
  <c r="G646" i="2"/>
  <c r="G868" i="2"/>
  <c r="G940" i="2"/>
  <c r="G468" i="2"/>
  <c r="G514" i="2"/>
  <c r="G517" i="2"/>
  <c r="G769" i="2"/>
  <c r="G421" i="2"/>
  <c r="G541" i="2"/>
  <c r="G675" i="2"/>
  <c r="G718" i="2"/>
  <c r="G348" i="2"/>
  <c r="G355" i="2"/>
  <c r="G684" i="2"/>
  <c r="G883" i="2"/>
  <c r="G777" i="2"/>
  <c r="G804" i="2"/>
  <c r="G537" i="2"/>
  <c r="G556" i="2"/>
  <c r="G616" i="2"/>
  <c r="G633" i="2"/>
  <c r="G445" i="2"/>
  <c r="G166" i="2"/>
  <c r="G998" i="2"/>
  <c r="G890" i="2"/>
  <c r="G887" i="2"/>
  <c r="G794" i="2"/>
  <c r="G994" i="2"/>
  <c r="G985" i="2"/>
  <c r="G250" i="2"/>
  <c r="G569" i="2"/>
  <c r="G33" i="1"/>
  <c r="G49" i="1"/>
  <c r="G65" i="1"/>
  <c r="G81" i="1"/>
  <c r="G34" i="1"/>
  <c r="G50" i="1"/>
  <c r="G66" i="1"/>
  <c r="G35" i="1"/>
  <c r="G51" i="1"/>
  <c r="G67" i="1"/>
  <c r="G36" i="1"/>
  <c r="G52" i="1"/>
  <c r="G68" i="1"/>
  <c r="G85" i="1"/>
  <c r="G37" i="1"/>
  <c r="G53" i="1"/>
  <c r="G38" i="1"/>
  <c r="G54" i="1"/>
  <c r="G70" i="1"/>
  <c r="G86" i="1"/>
  <c r="G71" i="1"/>
  <c r="G39" i="1"/>
  <c r="G55" i="1"/>
  <c r="G40" i="1"/>
  <c r="G56" i="1"/>
  <c r="G72" i="1"/>
  <c r="G88" i="1"/>
  <c r="G75" i="1"/>
  <c r="G69" i="1"/>
  <c r="G41" i="1"/>
  <c r="G57" i="1"/>
  <c r="G73" i="1"/>
  <c r="G87" i="1"/>
  <c r="G42" i="1"/>
  <c r="G58" i="1"/>
  <c r="G74" i="1"/>
  <c r="G84" i="1"/>
  <c r="G43" i="1"/>
  <c r="G59" i="1"/>
  <c r="G83" i="1"/>
  <c r="G44" i="1"/>
  <c r="G60" i="1"/>
  <c r="G76" i="1"/>
  <c r="G45" i="1"/>
  <c r="G61" i="1"/>
  <c r="G77" i="1"/>
  <c r="G82" i="1"/>
  <c r="G46" i="1"/>
  <c r="G62" i="1"/>
  <c r="G78" i="1"/>
  <c r="G47" i="1"/>
  <c r="G63" i="1"/>
  <c r="G79" i="1"/>
  <c r="G48" i="1"/>
  <c r="G64" i="1"/>
  <c r="G80" i="1"/>
  <c r="G288" i="2"/>
  <c r="G930" i="2"/>
  <c r="G528" i="2"/>
  <c r="G317" i="2"/>
  <c r="G343" i="2"/>
  <c r="G478" i="2"/>
  <c r="G519" i="2"/>
  <c r="G630" i="2"/>
  <c r="G664" i="2"/>
  <c r="G741" i="2"/>
  <c r="G901" i="2"/>
  <c r="G715" i="2"/>
  <c r="G729" i="2"/>
  <c r="G223" i="2"/>
  <c r="G180" i="2"/>
  <c r="G310" i="2"/>
  <c r="G631" i="2"/>
  <c r="G871" i="2"/>
  <c r="G328" i="2"/>
  <c r="G846" i="2"/>
  <c r="G114" i="2"/>
  <c r="G229" i="2"/>
  <c r="G253" i="2"/>
  <c r="G354" i="2"/>
  <c r="G918" i="2"/>
  <c r="G136" i="2"/>
  <c r="G270" i="2"/>
  <c r="G319" i="2"/>
  <c r="G379" i="2"/>
  <c r="G513" i="2"/>
  <c r="G658" i="2"/>
  <c r="G304" i="2"/>
  <c r="G693" i="2"/>
  <c r="G448" i="2"/>
  <c r="G117" i="2"/>
  <c r="G158" i="2"/>
  <c r="G175" i="2"/>
  <c r="G786" i="2"/>
  <c r="G844" i="2"/>
  <c r="G256" i="2"/>
  <c r="G415" i="2"/>
  <c r="G592" i="2"/>
  <c r="G151" i="2"/>
  <c r="G322" i="2"/>
  <c r="G787" i="2"/>
  <c r="G880" i="2"/>
  <c r="G976" i="2"/>
  <c r="G298" i="2"/>
  <c r="G687" i="2"/>
  <c r="G703" i="2"/>
  <c r="G721" i="2"/>
  <c r="G501" i="2"/>
  <c r="G780" i="2"/>
  <c r="G856" i="2"/>
  <c r="G127" i="2"/>
  <c r="G352" i="2"/>
  <c r="G144" i="2"/>
  <c r="G234" i="2"/>
  <c r="G333" i="2"/>
  <c r="G382" i="2"/>
  <c r="G120" i="2"/>
  <c r="G526" i="2"/>
  <c r="G595" i="2"/>
  <c r="G739" i="2"/>
  <c r="G552" i="2"/>
  <c r="G639" i="2"/>
  <c r="G855" i="2"/>
  <c r="G393" i="2"/>
  <c r="G697" i="2"/>
  <c r="G401" i="2"/>
  <c r="G926" i="2"/>
  <c r="G902" i="2"/>
  <c r="G782" i="2"/>
  <c r="G494" i="2"/>
  <c r="G422" i="2"/>
  <c r="G269" i="2"/>
  <c r="G833" i="2"/>
  <c r="G991" i="2"/>
  <c r="G791" i="2"/>
  <c r="G543" i="2"/>
  <c r="G335" i="2"/>
  <c r="G958" i="2"/>
  <c r="G564" i="2"/>
  <c r="G779" i="2"/>
  <c r="G419" i="2"/>
  <c r="G829" i="2"/>
  <c r="G823" i="2"/>
  <c r="G814" i="2"/>
  <c r="G736" i="2"/>
  <c r="G724" i="2"/>
  <c r="G21" i="1"/>
  <c r="G22" i="1"/>
  <c r="G23" i="1"/>
  <c r="G29" i="1"/>
  <c r="G26" i="1"/>
  <c r="G24" i="1"/>
  <c r="G30" i="1"/>
  <c r="G20" i="1"/>
  <c r="G25" i="1"/>
  <c r="G31" i="1"/>
  <c r="G28" i="1"/>
  <c r="G32" i="1"/>
  <c r="G27" i="1"/>
  <c r="G636" i="2"/>
  <c r="G974" i="2"/>
  <c r="G953" i="2"/>
  <c r="G821" i="2"/>
  <c r="G815" i="2"/>
  <c r="G731" i="2"/>
  <c r="G614" i="2"/>
  <c r="G428" i="2"/>
  <c r="G965" i="2"/>
  <c r="G956" i="2"/>
  <c r="G950" i="2"/>
  <c r="G941" i="2"/>
  <c r="G869" i="2"/>
  <c r="G827" i="2"/>
  <c r="G818" i="2"/>
  <c r="G812" i="2"/>
  <c r="G674" i="2"/>
  <c r="G521" i="2"/>
  <c r="G329" i="2"/>
  <c r="G799" i="2"/>
  <c r="G796" i="2"/>
  <c r="G778" i="2"/>
  <c r="G969" i="2"/>
  <c r="G966" i="2"/>
  <c r="G942" i="2"/>
  <c r="G638" i="2"/>
  <c r="G593" i="2"/>
  <c r="G590" i="2"/>
  <c r="G584" i="2"/>
  <c r="G578" i="2"/>
  <c r="G575" i="2"/>
  <c r="G560" i="2"/>
  <c r="G533" i="2"/>
  <c r="G530" i="2"/>
  <c r="G479" i="2"/>
  <c r="G476" i="2"/>
  <c r="G473" i="2"/>
  <c r="G410" i="2"/>
  <c r="G374" i="2"/>
  <c r="G368" i="2"/>
  <c r="G245" i="2"/>
  <c r="G242" i="2"/>
  <c r="G200" i="2"/>
  <c r="G176" i="2"/>
  <c r="G137" i="2"/>
  <c r="G840" i="2"/>
  <c r="G837" i="2"/>
  <c r="G747" i="2"/>
  <c r="G977" i="2"/>
  <c r="G866" i="2"/>
  <c r="G860" i="2"/>
  <c r="G656" i="2"/>
  <c r="G653" i="2"/>
  <c r="G602" i="2"/>
  <c r="G688" i="2"/>
  <c r="G613" i="2"/>
  <c r="G610" i="2"/>
  <c r="G547" i="2"/>
  <c r="G487" i="2"/>
  <c r="G427" i="2"/>
  <c r="G358" i="2"/>
  <c r="G934" i="2"/>
  <c r="G904" i="2"/>
  <c r="G898" i="2"/>
  <c r="G886" i="2"/>
  <c r="G874" i="2"/>
  <c r="G847" i="2"/>
  <c r="G772" i="2"/>
  <c r="G760" i="2"/>
  <c r="G754" i="2"/>
  <c r="G742" i="2"/>
  <c r="G691" i="2"/>
  <c r="G391" i="2"/>
  <c r="G655" i="2"/>
  <c r="G643" i="2"/>
  <c r="G984" i="2"/>
  <c r="G813" i="2"/>
  <c r="G738" i="2"/>
  <c r="G546" i="2"/>
  <c r="G522" i="2"/>
  <c r="G492" i="2"/>
  <c r="G486" i="2"/>
  <c r="G462" i="2"/>
  <c r="G453" i="2"/>
  <c r="G372" i="2"/>
  <c r="G252" i="2"/>
  <c r="G222" i="2"/>
  <c r="G992" i="2"/>
  <c r="G935" i="2"/>
  <c r="G872" i="2"/>
  <c r="G695" i="2"/>
  <c r="G683" i="2"/>
  <c r="G356" i="2"/>
  <c r="G290" i="2"/>
  <c r="G865" i="2"/>
  <c r="G850" i="2"/>
  <c r="G808" i="2"/>
  <c r="G586" i="2"/>
  <c r="G580" i="2"/>
  <c r="G562" i="2"/>
  <c r="G553" i="2"/>
  <c r="G460" i="2"/>
  <c r="G370" i="2"/>
  <c r="G986" i="2"/>
  <c r="G797" i="2"/>
  <c r="G770" i="2"/>
  <c r="G767" i="2"/>
  <c r="G680" i="2"/>
  <c r="G524" i="2"/>
  <c r="G449" i="2"/>
  <c r="G293" i="2"/>
  <c r="G287" i="2"/>
  <c r="G212" i="2"/>
  <c r="G152" i="2"/>
  <c r="G184" i="2"/>
  <c r="G258" i="2"/>
  <c r="G261" i="2"/>
  <c r="G264" i="2"/>
  <c r="G430" i="2"/>
  <c r="G835" i="2"/>
  <c r="G838" i="2"/>
  <c r="G975" i="2"/>
  <c r="G670" i="2"/>
  <c r="G434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18" i="2"/>
  <c r="G601" i="2"/>
  <c r="G694" i="2"/>
  <c r="G766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922" i="2"/>
  <c r="G919" i="2"/>
  <c r="G916" i="2"/>
  <c r="G910" i="2"/>
  <c r="G628" i="2"/>
  <c r="G625" i="2"/>
  <c r="G523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D14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442" i="2"/>
  <c r="G710" i="2"/>
  <c r="G263" i="2"/>
  <c r="G100" i="2"/>
  <c r="G740" i="2"/>
  <c r="G728" i="2"/>
  <c r="G677" i="2"/>
  <c r="G539" i="2"/>
  <c r="G190" i="2"/>
  <c r="G112" i="2"/>
  <c r="G852" i="2"/>
  <c r="G648" i="2"/>
  <c r="G624" i="2"/>
  <c r="G594" i="2"/>
  <c r="G159" i="2"/>
  <c r="G132" i="2"/>
  <c r="G400" i="2"/>
  <c r="D250" i="2" l="1"/>
  <c r="G1012" i="1"/>
  <c r="F98" i="2"/>
  <c r="G98" i="2" s="1"/>
  <c r="E98" i="2" s="1"/>
  <c r="H100" i="1"/>
  <c r="F97" i="2"/>
  <c r="G97" i="2" s="1"/>
  <c r="H99" i="1"/>
  <c r="H97" i="1"/>
  <c r="F95" i="2"/>
  <c r="G95" i="2" s="1"/>
  <c r="H91" i="1"/>
  <c r="F89" i="2"/>
  <c r="G89" i="2" s="1"/>
  <c r="E89" i="2" s="1"/>
  <c r="F88" i="2"/>
  <c r="G88" i="2" s="1"/>
  <c r="H90" i="1"/>
  <c r="F94" i="2"/>
  <c r="G94" i="2" s="1"/>
  <c r="H96" i="1"/>
  <c r="H89" i="1"/>
  <c r="F87" i="2"/>
  <c r="G87" i="2" s="1"/>
  <c r="E87" i="2" s="1"/>
  <c r="H95" i="1"/>
  <c r="F93" i="2"/>
  <c r="G93" i="2" s="1"/>
  <c r="H94" i="1"/>
  <c r="F92" i="2"/>
  <c r="G92" i="2" s="1"/>
  <c r="E92" i="2" s="1"/>
  <c r="H93" i="1"/>
  <c r="F91" i="2"/>
  <c r="G91" i="2" s="1"/>
  <c r="E91" i="2" s="1"/>
  <c r="H98" i="1"/>
  <c r="F96" i="2"/>
  <c r="G96" i="2" s="1"/>
  <c r="F90" i="2"/>
  <c r="G90" i="2" s="1"/>
  <c r="E90" i="2" s="1"/>
  <c r="H92" i="1"/>
  <c r="F83" i="2"/>
  <c r="G83" i="2" s="1"/>
  <c r="E83" i="2" s="1"/>
  <c r="H85" i="1"/>
  <c r="H61" i="1"/>
  <c r="F59" i="2"/>
  <c r="G59" i="2" s="1"/>
  <c r="F67" i="2"/>
  <c r="G67" i="2" s="1"/>
  <c r="E67" i="2" s="1"/>
  <c r="H69" i="1"/>
  <c r="F66" i="2"/>
  <c r="G66" i="2" s="1"/>
  <c r="E66" i="2" s="1"/>
  <c r="H68" i="1"/>
  <c r="H45" i="1"/>
  <c r="F43" i="2"/>
  <c r="G43" i="2" s="1"/>
  <c r="H75" i="1"/>
  <c r="F73" i="2"/>
  <c r="G73" i="2" s="1"/>
  <c r="F50" i="2"/>
  <c r="G50" i="2" s="1"/>
  <c r="E50" i="2" s="1"/>
  <c r="H52" i="1"/>
  <c r="F74" i="2"/>
  <c r="G74" i="2" s="1"/>
  <c r="E74" i="2" s="1"/>
  <c r="H76" i="1"/>
  <c r="H88" i="1"/>
  <c r="F86" i="2"/>
  <c r="G86" i="2" s="1"/>
  <c r="F34" i="2"/>
  <c r="G34" i="2" s="1"/>
  <c r="E34" i="2" s="1"/>
  <c r="H36" i="1"/>
  <c r="F39" i="2"/>
  <c r="G39" i="2" s="1"/>
  <c r="H41" i="1"/>
  <c r="H60" i="1"/>
  <c r="F58" i="2"/>
  <c r="G58" i="2" s="1"/>
  <c r="E58" i="2" s="1"/>
  <c r="H72" i="1"/>
  <c r="F70" i="2"/>
  <c r="G70" i="2" s="1"/>
  <c r="E70" i="2" s="1"/>
  <c r="F65" i="2"/>
  <c r="G65" i="2" s="1"/>
  <c r="H67" i="1"/>
  <c r="H44" i="1"/>
  <c r="F42" i="2"/>
  <c r="G42" i="2" s="1"/>
  <c r="H56" i="1"/>
  <c r="F54" i="2"/>
  <c r="G54" i="2" s="1"/>
  <c r="E54" i="2" s="1"/>
  <c r="F49" i="2"/>
  <c r="G49" i="2" s="1"/>
  <c r="E49" i="2" s="1"/>
  <c r="H51" i="1"/>
  <c r="F75" i="2"/>
  <c r="G75" i="2" s="1"/>
  <c r="H77" i="1"/>
  <c r="F78" i="2"/>
  <c r="G78" i="2" s="1"/>
  <c r="E78" i="2" s="1"/>
  <c r="H80" i="1"/>
  <c r="F81" i="2"/>
  <c r="G81" i="2" s="1"/>
  <c r="H83" i="1"/>
  <c r="H40" i="1"/>
  <c r="F38" i="2"/>
  <c r="G38" i="2" s="1"/>
  <c r="F33" i="2"/>
  <c r="G33" i="2" s="1"/>
  <c r="E33" i="2" s="1"/>
  <c r="H35" i="1"/>
  <c r="F64" i="2"/>
  <c r="G64" i="2" s="1"/>
  <c r="E64" i="2" s="1"/>
  <c r="H66" i="1"/>
  <c r="H55" i="1"/>
  <c r="F53" i="2"/>
  <c r="G53" i="2" s="1"/>
  <c r="H48" i="1"/>
  <c r="F46" i="2"/>
  <c r="G46" i="2" s="1"/>
  <c r="E46" i="2" s="1"/>
  <c r="F41" i="2"/>
  <c r="G41" i="2" s="1"/>
  <c r="E41" i="2" s="1"/>
  <c r="H43" i="1"/>
  <c r="H39" i="1"/>
  <c r="F37" i="2"/>
  <c r="G37" i="2" s="1"/>
  <c r="F48" i="2"/>
  <c r="G48" i="2" s="1"/>
  <c r="E48" i="2" s="1"/>
  <c r="H50" i="1"/>
  <c r="H64" i="1"/>
  <c r="F62" i="2"/>
  <c r="G62" i="2" s="1"/>
  <c r="E62" i="2" s="1"/>
  <c r="F77" i="2"/>
  <c r="G77" i="2" s="1"/>
  <c r="E77" i="2" s="1"/>
  <c r="H79" i="1"/>
  <c r="F82" i="2"/>
  <c r="G82" i="2" s="1"/>
  <c r="E82" i="2" s="1"/>
  <c r="H84" i="1"/>
  <c r="H71" i="1"/>
  <c r="F69" i="2"/>
  <c r="G69" i="2" s="1"/>
  <c r="E69" i="2" s="1"/>
  <c r="F32" i="2"/>
  <c r="G32" i="2" s="1"/>
  <c r="H34" i="1"/>
  <c r="F57" i="2"/>
  <c r="G57" i="2" s="1"/>
  <c r="E57" i="2" s="1"/>
  <c r="H59" i="1"/>
  <c r="H63" i="1"/>
  <c r="F61" i="2"/>
  <c r="G61" i="2" s="1"/>
  <c r="H74" i="1"/>
  <c r="F72" i="2"/>
  <c r="G72" i="2" s="1"/>
  <c r="E72" i="2" s="1"/>
  <c r="F84" i="2"/>
  <c r="G84" i="2" s="1"/>
  <c r="E84" i="2" s="1"/>
  <c r="H86" i="1"/>
  <c r="F79" i="2"/>
  <c r="G79" i="2" s="1"/>
  <c r="E79" i="2" s="1"/>
  <c r="H81" i="1"/>
  <c r="H47" i="1"/>
  <c r="F45" i="2"/>
  <c r="G45" i="2" s="1"/>
  <c r="E45" i="2" s="1"/>
  <c r="F56" i="2"/>
  <c r="G56" i="2" s="1"/>
  <c r="E56" i="2" s="1"/>
  <c r="H58" i="1"/>
  <c r="H70" i="1"/>
  <c r="F68" i="2"/>
  <c r="G68" i="2" s="1"/>
  <c r="F63" i="2"/>
  <c r="G63" i="2" s="1"/>
  <c r="H65" i="1"/>
  <c r="F76" i="2"/>
  <c r="G76" i="2" s="1"/>
  <c r="E76" i="2" s="1"/>
  <c r="H78" i="1"/>
  <c r="F40" i="2"/>
  <c r="G40" i="2" s="1"/>
  <c r="H42" i="1"/>
  <c r="H54" i="1"/>
  <c r="F52" i="2"/>
  <c r="G52" i="2" s="1"/>
  <c r="F47" i="2"/>
  <c r="G47" i="2" s="1"/>
  <c r="E47" i="2" s="1"/>
  <c r="H49" i="1"/>
  <c r="H62" i="1"/>
  <c r="F60" i="2"/>
  <c r="G60" i="2" s="1"/>
  <c r="F85" i="2"/>
  <c r="G85" i="2" s="1"/>
  <c r="E85" i="2" s="1"/>
  <c r="H87" i="1"/>
  <c r="H38" i="1"/>
  <c r="F36" i="2"/>
  <c r="G36" i="2" s="1"/>
  <c r="E36" i="2" s="1"/>
  <c r="F31" i="2"/>
  <c r="G31" i="2" s="1"/>
  <c r="E31" i="2" s="1"/>
  <c r="H33" i="1"/>
  <c r="H46" i="1"/>
  <c r="F44" i="2"/>
  <c r="G44" i="2" s="1"/>
  <c r="H73" i="1"/>
  <c r="F71" i="2"/>
  <c r="G71" i="2" s="1"/>
  <c r="E71" i="2" s="1"/>
  <c r="H53" i="1"/>
  <c r="F51" i="2"/>
  <c r="G51" i="2" s="1"/>
  <c r="F80" i="2"/>
  <c r="G80" i="2" s="1"/>
  <c r="E80" i="2" s="1"/>
  <c r="H82" i="1"/>
  <c r="F55" i="2"/>
  <c r="G55" i="2" s="1"/>
  <c r="E55" i="2" s="1"/>
  <c r="H57" i="1"/>
  <c r="H37" i="1"/>
  <c r="F35" i="2"/>
  <c r="G35" i="2" s="1"/>
  <c r="E35" i="2" s="1"/>
  <c r="F25" i="2"/>
  <c r="G25" i="2" s="1"/>
  <c r="E25" i="2" s="1"/>
  <c r="H27" i="1"/>
  <c r="F28" i="2"/>
  <c r="G28" i="2" s="1"/>
  <c r="E28" i="2" s="1"/>
  <c r="H30" i="1"/>
  <c r="F30" i="2"/>
  <c r="G30" i="2" s="1"/>
  <c r="E30" i="2" s="1"/>
  <c r="H32" i="1"/>
  <c r="F22" i="2"/>
  <c r="G22" i="2" s="1"/>
  <c r="E22" i="2" s="1"/>
  <c r="H24" i="1"/>
  <c r="H28" i="1"/>
  <c r="F26" i="2"/>
  <c r="G26" i="2" s="1"/>
  <c r="E26" i="2" s="1"/>
  <c r="F24" i="2"/>
  <c r="G24" i="2" s="1"/>
  <c r="E24" i="2" s="1"/>
  <c r="H26" i="1"/>
  <c r="F29" i="2"/>
  <c r="G29" i="2" s="1"/>
  <c r="E29" i="2" s="1"/>
  <c r="H31" i="1"/>
  <c r="F27" i="2"/>
  <c r="G27" i="2" s="1"/>
  <c r="E27" i="2" s="1"/>
  <c r="H29" i="1"/>
  <c r="F23" i="2"/>
  <c r="G23" i="2" s="1"/>
  <c r="E23" i="2" s="1"/>
  <c r="H25" i="1"/>
  <c r="F21" i="2"/>
  <c r="G21" i="2" s="1"/>
  <c r="E21" i="2" s="1"/>
  <c r="H23" i="1"/>
  <c r="F18" i="2"/>
  <c r="G18" i="2" s="1"/>
  <c r="E18" i="2" s="1"/>
  <c r="H20" i="1"/>
  <c r="F20" i="2"/>
  <c r="G20" i="2" s="1"/>
  <c r="E20" i="2" s="1"/>
  <c r="H22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636" i="2"/>
  <c r="D805" i="2"/>
  <c r="E687" i="2"/>
  <c r="E551" i="2"/>
  <c r="E437" i="2"/>
  <c r="E171" i="2"/>
  <c r="E449" i="2"/>
  <c r="E125" i="2"/>
  <c r="D601" i="2"/>
  <c r="D439" i="2"/>
  <c r="E670" i="2"/>
  <c r="D473" i="2"/>
  <c r="D905" i="2"/>
  <c r="D445" i="2"/>
  <c r="E93" i="2"/>
  <c r="D614" i="2"/>
  <c r="D489" i="2"/>
  <c r="D109" i="2"/>
  <c r="E456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462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E378" i="2"/>
  <c r="E479" i="2"/>
  <c r="D990" i="2"/>
  <c r="D775" i="2"/>
  <c r="E828" i="2"/>
  <c r="E103" i="2"/>
  <c r="E848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D162" i="2"/>
  <c r="D161" i="2"/>
  <c r="E102" i="2"/>
  <c r="D39" i="2"/>
  <c r="D749" i="2"/>
  <c r="E960" i="2"/>
  <c r="E809" i="2"/>
  <c r="D727" i="2"/>
  <c r="E560" i="2"/>
  <c r="E796" i="2"/>
  <c r="E420" i="2"/>
  <c r="E770" i="2"/>
  <c r="D266" i="2"/>
  <c r="D543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E601" i="2"/>
  <c r="D345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D168" i="2"/>
  <c r="E973" i="2"/>
  <c r="E510" i="2"/>
  <c r="E128" i="2"/>
  <c r="E434" i="2"/>
  <c r="D596" i="2"/>
  <c r="D511" i="2"/>
  <c r="D561" i="2"/>
  <c r="D219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455" i="2"/>
  <c r="E543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D914" i="2"/>
  <c r="D960" i="2"/>
  <c r="D699" i="2"/>
  <c r="E859" i="2"/>
  <c r="E333" i="2"/>
  <c r="D512" i="2"/>
  <c r="D329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E547" i="2"/>
  <c r="E807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E131" i="2"/>
  <c r="D879" i="2"/>
  <c r="D888" i="2"/>
  <c r="E99" i="2"/>
  <c r="E730" i="2"/>
  <c r="D437" i="2"/>
  <c r="E182" i="2"/>
  <c r="D178" i="2"/>
  <c r="D921" i="2"/>
  <c r="D720" i="2"/>
  <c r="D899" i="2"/>
  <c r="D236" i="2"/>
  <c r="E507" i="2"/>
  <c r="E652" i="2"/>
  <c r="E912" i="2"/>
  <c r="D907" i="2"/>
  <c r="E850" i="2"/>
  <c r="D551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E463" i="2"/>
  <c r="E898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448" i="2"/>
  <c r="E792" i="2"/>
  <c r="E738" i="2"/>
  <c r="E954" i="2"/>
  <c r="D414" i="2"/>
  <c r="E289" i="2"/>
  <c r="E514" i="2"/>
  <c r="E442" i="2"/>
  <c r="E779" i="2"/>
  <c r="E393" i="2"/>
  <c r="E105" i="2"/>
  <c r="D713" i="2"/>
  <c r="E708" i="2"/>
  <c r="D440" i="2"/>
  <c r="D158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350" i="2"/>
  <c r="D656" i="2"/>
  <c r="D924" i="2"/>
  <c r="D701" i="2"/>
  <c r="D218" i="2"/>
  <c r="E594" i="2"/>
  <c r="E724" i="2"/>
  <c r="E362" i="2"/>
  <c r="E766" i="2"/>
  <c r="E394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E795" i="2"/>
  <c r="D909" i="2"/>
  <c r="E149" i="2"/>
  <c r="E881" i="2"/>
  <c r="E65" i="2"/>
  <c r="D402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852" i="2"/>
  <c r="E740" i="2"/>
  <c r="E40" i="2"/>
  <c r="E145" i="2"/>
  <c r="E214" i="2"/>
  <c r="E37" i="2"/>
  <c r="E295" i="2"/>
  <c r="E218" i="2"/>
  <c r="E611" i="2"/>
  <c r="E303" i="2"/>
  <c r="E161" i="2"/>
  <c r="E22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E891" i="2"/>
  <c r="D286" i="2"/>
  <c r="D499" i="2"/>
  <c r="E559" i="2"/>
  <c r="D360" i="2"/>
  <c r="D323" i="2"/>
  <c r="D721" i="2"/>
  <c r="D463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E567" i="2"/>
  <c r="D777" i="2"/>
  <c r="D182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650" i="2"/>
  <c r="E591" i="2"/>
  <c r="E961" i="2"/>
  <c r="D774" i="2"/>
  <c r="D301" i="2"/>
  <c r="E486" i="2"/>
  <c r="D106" i="2"/>
  <c r="D283" i="2"/>
  <c r="E491" i="2"/>
  <c r="D401" i="2"/>
  <c r="E215" i="2"/>
  <c r="E971" i="2"/>
  <c r="E660" i="2"/>
  <c r="D96" i="2" l="1"/>
  <c r="D61" i="2"/>
  <c r="D93" i="2"/>
  <c r="D60" i="2"/>
  <c r="D98" i="2"/>
  <c r="D66" i="2"/>
  <c r="D34" i="2"/>
  <c r="D88" i="2"/>
  <c r="D63" i="2"/>
  <c r="D32" i="2"/>
  <c r="D77" i="2"/>
  <c r="D94" i="2"/>
  <c r="D75" i="2"/>
  <c r="D90" i="2"/>
  <c r="D80" i="2"/>
  <c r="G1002" i="1"/>
  <c r="D91" i="2"/>
  <c r="D89" i="2"/>
  <c r="D87" i="2"/>
  <c r="D81" i="2"/>
  <c r="D46" i="2"/>
  <c r="D33" i="2"/>
  <c r="D84" i="2"/>
  <c r="D70" i="2"/>
  <c r="D50" i="2"/>
  <c r="D57" i="2"/>
  <c r="D47" i="2"/>
  <c r="D83" i="2"/>
  <c r="D48" i="2"/>
  <c r="D36" i="2"/>
  <c r="D52" i="2"/>
  <c r="D82" i="2"/>
  <c r="D71" i="2"/>
  <c r="D78" i="2"/>
  <c r="D28" i="2"/>
  <c r="D41" i="2"/>
  <c r="D76" i="2"/>
  <c r="D35" i="2"/>
  <c r="D64" i="2"/>
  <c r="D67" i="2"/>
  <c r="D53" i="2"/>
  <c r="D54" i="2"/>
  <c r="D29" i="2"/>
  <c r="D55" i="2"/>
  <c r="D69" i="2"/>
  <c r="D31" i="2"/>
  <c r="D85" i="2"/>
  <c r="D74" i="2"/>
  <c r="D56" i="2"/>
  <c r="D22" i="2"/>
  <c r="D27" i="2"/>
  <c r="D25" i="2"/>
  <c r="D18" i="2"/>
  <c r="D24" i="2"/>
  <c r="D30" i="2"/>
  <c r="D23" i="2"/>
  <c r="D20" i="2"/>
  <c r="D21" i="2"/>
  <c r="D26" i="2"/>
  <c r="G19" i="2"/>
  <c r="D19" i="2"/>
  <c r="H1002" i="1" l="1"/>
  <c r="E19" i="2"/>
  <c r="G1002" i="2"/>
  <c r="H1006" i="1" l="1"/>
  <c r="H1007" i="1" s="1"/>
  <c r="H1009" i="1" s="1"/>
  <c r="G1003" i="2" l="1"/>
  <c r="G1005" i="2" s="1"/>
  <c r="G1004" i="2" s="1"/>
  <c r="G1006" i="2" s="1"/>
</calcChain>
</file>

<file path=xl/sharedStrings.xml><?xml version="1.0" encoding="utf-8"?>
<sst xmlns="http://schemas.openxmlformats.org/spreadsheetml/2006/main" count="540" uniqueCount="234">
  <si>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</si>
  <si>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</si>
  <si>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</si>
  <si>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</si>
  <si>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</si>
  <si>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</si>
  <si>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</si>
  <si>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</si>
  <si>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</si>
  <si>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</si>
  <si>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</si>
  <si>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</si>
  <si>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</si>
  <si>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</si>
  <si>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</si>
  <si>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</si>
  <si>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</si>
  <si>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</si>
  <si>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</si>
  <si>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</si>
  <si>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</si>
  <si>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</si>
  <si>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</si>
  <si>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</si>
  <si>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</si>
  <si>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</si>
  <si>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</si>
  <si>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</si>
  <si>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</si>
  <si>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</si>
  <si>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</si>
  <si>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</si>
  <si>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</si>
  <si>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</si>
  <si>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</si>
  <si>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</si>
  <si>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</si>
  <si>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</si>
  <si>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</si>
  <si>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</si>
  <si>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</si>
  <si>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</si>
  <si>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</si>
  <si>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</si>
  <si>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</si>
  <si>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</si>
  <si>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</si>
  <si>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</si>
  <si>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</si>
  <si>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</si>
  <si>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 xml:space="preserve">HERMES </t>
  </si>
  <si>
    <t>Costa Rica</t>
  </si>
  <si>
    <t>Leo</t>
  </si>
  <si>
    <t>PGSG2</t>
  </si>
  <si>
    <t>PGSG0</t>
  </si>
  <si>
    <t>PGSG00</t>
  </si>
  <si>
    <t>PGSG1/2</t>
  </si>
  <si>
    <t>PGSG9/16</t>
  </si>
  <si>
    <t>PGSG5/8</t>
  </si>
  <si>
    <t>PGSG11/16</t>
  </si>
  <si>
    <t>PGSG13/16</t>
  </si>
  <si>
    <t>PGSEE2</t>
  </si>
  <si>
    <t>PGSEE0</t>
  </si>
  <si>
    <t>PGSEE00</t>
  </si>
  <si>
    <t>PGSEE1/2</t>
  </si>
  <si>
    <t>PGSEE9/16</t>
  </si>
  <si>
    <t>PGSEE5/8</t>
  </si>
  <si>
    <t>PGSEE11/16</t>
  </si>
  <si>
    <t>PGSEE13/16</t>
  </si>
  <si>
    <t>PGSM2</t>
  </si>
  <si>
    <t>PGSM0</t>
  </si>
  <si>
    <t>PGSM00</t>
  </si>
  <si>
    <t>PGSM1/2</t>
  </si>
  <si>
    <t>PGSM9/16</t>
  </si>
  <si>
    <t>PGSM5/8</t>
  </si>
  <si>
    <t>PGSM11/16</t>
  </si>
  <si>
    <t>PGSM13/16</t>
  </si>
  <si>
    <t>PGSBB2</t>
  </si>
  <si>
    <t>PGSBB0</t>
  </si>
  <si>
    <t>PGSBB00</t>
  </si>
  <si>
    <t>PGSBB1/2</t>
  </si>
  <si>
    <t>PGSBB9/16</t>
  </si>
  <si>
    <t>PGSBB5/8</t>
  </si>
  <si>
    <t>PGSBB11/16</t>
  </si>
  <si>
    <t>PGSBB13/16</t>
  </si>
  <si>
    <t>PGSGG2</t>
  </si>
  <si>
    <t>PGSGG0</t>
  </si>
  <si>
    <t>PGSGG00</t>
  </si>
  <si>
    <t>PGSGG1/2</t>
  </si>
  <si>
    <t>PGSGG9/16</t>
  </si>
  <si>
    <t>PGSGG5/8</t>
  </si>
  <si>
    <t>PGSGG11/16</t>
  </si>
  <si>
    <t>PGSGG13/16</t>
  </si>
  <si>
    <t>PGSJJ2</t>
  </si>
  <si>
    <t>PGSJJ0</t>
  </si>
  <si>
    <t>PGSJJ00</t>
  </si>
  <si>
    <t>PGSJJ1/2</t>
  </si>
  <si>
    <t>PGSJJ9/16</t>
  </si>
  <si>
    <t>PGSJJ5/8</t>
  </si>
  <si>
    <t>PGSJJ11/16</t>
  </si>
  <si>
    <t>PGSJJ13/16</t>
  </si>
  <si>
    <t>SEGH16PB</t>
  </si>
  <si>
    <t>AB</t>
  </si>
  <si>
    <t>SEGH16J</t>
  </si>
  <si>
    <t>SGSH4A</t>
  </si>
  <si>
    <t>SGSH4B</t>
  </si>
  <si>
    <t>ERHOPX25X14</t>
  </si>
  <si>
    <t>ERHOPX25X16</t>
  </si>
  <si>
    <t>ERHOPX25X18</t>
  </si>
  <si>
    <t>ERHOPX25X20</t>
  </si>
  <si>
    <t>ER134H</t>
  </si>
  <si>
    <t>ER133</t>
  </si>
  <si>
    <t>ER132</t>
  </si>
  <si>
    <t>Tel: (506) 86597858 - Costa Rica</t>
  </si>
  <si>
    <t>HERMES</t>
  </si>
  <si>
    <t>Photos</t>
  </si>
  <si>
    <t>6mm
Aquamarine</t>
  </si>
  <si>
    <t>6mm
Rose</t>
  </si>
  <si>
    <t>6mm
Blue Zircon</t>
  </si>
  <si>
    <t>6mm
Jet</t>
  </si>
  <si>
    <t>8mm
Aquamarine</t>
  </si>
  <si>
    <t>8mm
Rose</t>
  </si>
  <si>
    <t>8mm
Blue Zircon</t>
  </si>
  <si>
    <t>8mm
Jet</t>
  </si>
  <si>
    <t>8mm</t>
  </si>
  <si>
    <t>10mm</t>
  </si>
  <si>
    <t>14mm</t>
  </si>
  <si>
    <t>16mm</t>
  </si>
  <si>
    <t>18mm</t>
  </si>
  <si>
    <t>20mm</t>
  </si>
  <si>
    <t>Discount Offered to Customer</t>
  </si>
  <si>
    <t>Clear</t>
  </si>
  <si>
    <t>Rose</t>
  </si>
  <si>
    <t>Aquamarine</t>
  </si>
  <si>
    <t>EUR Exchange Rate 01-Sept =</t>
  </si>
  <si>
    <t>247 - 249 Tano Road, Bavornives</t>
  </si>
  <si>
    <t>Pair of high polished stainless steel hinged hoop huggies with an inner diameter of 14mm, thickness is 2.5mm</t>
  </si>
  <si>
    <t>Pair of high polished stainless steel hinged hoop huggies with an inner diameter of 16mm, thickness is 2.5mm</t>
  </si>
  <si>
    <t>Pair of high polished stainless steel hinged hoop huggies with an inner diameter of 18mm, thickness is 2.5mm</t>
  </si>
  <si>
    <t>Pair of high polished stainless steel hinged hoop huggies with an inner diameter of 20mm, thickness is 2.5mm</t>
  </si>
  <si>
    <t>Pair of high polished stainless steel huggies</t>
  </si>
  <si>
    <t>Pair of high polished stainless steel plain wide huggies</t>
  </si>
  <si>
    <t>Double flared Ivory plug - 2g (6mm)</t>
  </si>
  <si>
    <t>Double flared Ivory plug - 0g (8mm)</t>
  </si>
  <si>
    <t>Double flared Ivory plug - 00g (10mm)</t>
  </si>
  <si>
    <t>Double flared Ivory plug - 1/2" (12mm)</t>
  </si>
  <si>
    <t>Double flared Ivory plug - 9/16" (14mm)</t>
  </si>
  <si>
    <t>Double flared Ivory plug - 5/8" (16mm)</t>
  </si>
  <si>
    <t>Double flared Ivory plug - 11/16" (18mm)</t>
  </si>
  <si>
    <t>Double flared Ivory plug - 13/16" (20mm)</t>
  </si>
  <si>
    <t>Moon double flare plug (opalite)  -2g (6mm)</t>
  </si>
  <si>
    <t>Moon double flare plug (opalite) - 0g (8 mm)</t>
  </si>
  <si>
    <t>Moon double flare plug (opalite)  - 00g (10 mm)</t>
  </si>
  <si>
    <t>Moon double flare plug (opalite) - 1/2" (12 mm)</t>
  </si>
  <si>
    <t>Moon double flare plug (opalite) - 9/16" (14 mm)</t>
  </si>
  <si>
    <t>Moon double flare plug (opalite)  - 5/8" (16 mm)</t>
  </si>
  <si>
    <t>Moon double flare plug (opalite) - 11/16" (18mm)</t>
  </si>
  <si>
    <t>Moon double flare plug (opalite) - 13/16" (20mm)</t>
  </si>
  <si>
    <t>Snowflake obsidian double flare plug -2g (6 mm)</t>
  </si>
  <si>
    <t>Snowflake obsidian double flare plug - 0g (8 mm)</t>
  </si>
  <si>
    <t>Snowflake obsidian double flare plug - 00g (10 mm)</t>
  </si>
  <si>
    <t>Snowflake obsidian double flare plug - 1/2" (12 mm)</t>
  </si>
  <si>
    <t>Snowflake obsidian double flare plug - 9/16" (14 mm)</t>
  </si>
  <si>
    <t>Snowflake obsidian double flare plug - 5/8" (16 mm)</t>
  </si>
  <si>
    <t>Snowflake obsidian double flare plug - 11/16" (18mm)</t>
  </si>
  <si>
    <t>Snowflake obsidian double flare plug - 13/16" (20mm)</t>
  </si>
  <si>
    <t>Double flared hematite Plug -2g (6 mm)</t>
  </si>
  <si>
    <t>Double flared hematite Plug - 0g (8 mm)</t>
  </si>
  <si>
    <t>Double flared hematite Plug - 00g (10 mm)</t>
  </si>
  <si>
    <t>Double flared hematite Plug - 1/2" (12 mm)</t>
  </si>
  <si>
    <t>Double flared hematite Plug - 9/16" (14 mm)</t>
  </si>
  <si>
    <t>Double flared hematite Plug - 5/8" (16 mm)</t>
  </si>
  <si>
    <t>Double flare hematite plug - - 11/16" (18mm)</t>
  </si>
  <si>
    <t>Double flare hematite plug - - 13/16" (20mm)</t>
  </si>
  <si>
    <t>Double flared tiger eye plug  - 2g (6mm)</t>
  </si>
  <si>
    <t>Double flared tiger eye plug  - 0g (8mm)</t>
  </si>
  <si>
    <t>Double flared tiger eye plug  - 00g (10mm)</t>
  </si>
  <si>
    <t>Double flared tiger eye plug  - 1/2g (12mm)</t>
  </si>
  <si>
    <t>Double flared tiger eye plug  - 9/16" (14mm)</t>
  </si>
  <si>
    <t>Double flared tiger eye plug  - 5/8" (16mm)</t>
  </si>
  <si>
    <t>Double flared tiger eye plug  - 11/16" (18mm)</t>
  </si>
  <si>
    <t>Double flared tiger eye plug  - 13/16" (20mm)</t>
  </si>
  <si>
    <t>Green glitter sand double flared plug -2g (6mm)</t>
  </si>
  <si>
    <t>Green glitter sand double flared plug - 0g (8 mm)</t>
  </si>
  <si>
    <t>Green glitter sand double flared plug - 00g (10mm)</t>
  </si>
  <si>
    <t>Green glitter sand double flared plug - 1/2" (12 mm)</t>
  </si>
  <si>
    <t>Green glitter sand double flared plug - 9/16" (14mm)</t>
  </si>
  <si>
    <t>Green glitter sand double flared plug - 5/8" (16mm)</t>
  </si>
  <si>
    <t>Green glitter sand double flared plug - 11/16" (18mm)</t>
  </si>
  <si>
    <t>Green glitter sand double flared plug - 13/16" (20mm)</t>
  </si>
  <si>
    <t>High polished steel hinged segment ring with crystals , 16g (1.2mm) with inner diameter 8mm</t>
  </si>
  <si>
    <t>High polished steel hinged segment ring, 16g (1.2mm) with crystal and an inner diameter of 6mm to 10mm</t>
  </si>
  <si>
    <t>Pair of high polished steel huggies with rounded edges</t>
  </si>
  <si>
    <t>Steel hinged segment ring, 16g (1.2mm) with multi balls design with inner diameter 8mm</t>
  </si>
  <si>
    <t>Steel hinged segment ring, 16g (1.2mm) with multi balls design with inner diameter 10mm</t>
  </si>
  <si>
    <t>USD Exchange Rate 01-Sept =</t>
  </si>
  <si>
    <t>Total USD</t>
  </si>
  <si>
    <t>Given USD</t>
  </si>
  <si>
    <t>5% Special Discount Offered to Customer</t>
  </si>
  <si>
    <t>12mm /
Gold</t>
  </si>
  <si>
    <t>12mm / 
Silver</t>
  </si>
  <si>
    <t>NPTSH21A</t>
  </si>
  <si>
    <t>NPTSH21B</t>
  </si>
  <si>
    <t>NPSH11</t>
  </si>
  <si>
    <t>12mm</t>
  </si>
  <si>
    <t>NPSH10</t>
  </si>
  <si>
    <t>NPSH25A</t>
  </si>
  <si>
    <t>12mm /
Clear</t>
  </si>
  <si>
    <t>NPSH9</t>
  </si>
  <si>
    <t>NPSH22</t>
  </si>
  <si>
    <t>FBBS</t>
  </si>
  <si>
    <t>White</t>
  </si>
  <si>
    <t>Black</t>
  </si>
  <si>
    <t>NPTFO5</t>
  </si>
  <si>
    <t>12mm / 
Black</t>
  </si>
  <si>
    <t>NPFO5</t>
  </si>
  <si>
    <t>Email: osorio.marianne@hotmail.com</t>
  </si>
  <si>
    <t>Items added at Shop on 04-09-23</t>
  </si>
  <si>
    <t>Bioflex tongue barbell, 14g (1.6mm) with two 5mm steel balls</t>
  </si>
  <si>
    <t>Steel nipple barbell, 14g (1.6mm) with two 5mm frosted steel balls on both sides</t>
  </si>
  <si>
    <t>Colored steel nipple barbell, 14g (1.6mm) with two golden sheriffs stars on both ends (Sheriff star part is made from brass)</t>
  </si>
  <si>
    <t>Heart shaped nipple shield with 316l steel barbell, 14g (1.6mm) with two 5mm balls (shield is made from brass) - inner diameter 15mm</t>
  </si>
  <si>
    <t>Steel nipple barbell, 14g (1.6mm) with double wings with crystals (wings are made from brass)- length 12mm</t>
  </si>
  <si>
    <t>Steel nipple barbell, 14g (1.6mm) with two heart shaped locks (locks are made from brass)  - length 1/2 " - 5/8" (12mm to 16mm)</t>
  </si>
  <si>
    <t>Steel nipple barbell, 14g (1.6mm) with two decorations (decorations are made from brass)</t>
  </si>
  <si>
    <t>Steel nipple barbell, 14g (1.6mm) with gold plated two sheriff star (Sheriff star part is made from brass) - length 1/2" (12mm) to 5/8"(16mm)</t>
  </si>
  <si>
    <t>Steel nipple barbell, 14g (1.6mm) with two black roses on both ends (Rose part is made from brass)</t>
  </si>
  <si>
    <t>Colored 316L steel nipple barbell, 14g (1.6mm) with two 5mm frosted steel balls on both sides</t>
  </si>
  <si>
    <t>Pick-up at Shop</t>
  </si>
  <si>
    <r>
      <t xml:space="preserve">Eight Thousand Two Hundred Six and 60 cents THB = </t>
    </r>
    <r>
      <rPr>
        <b/>
        <sz val="10"/>
        <rFont val="Arial"/>
        <family val="2"/>
      </rPr>
      <t>235.75 USD</t>
    </r>
  </si>
  <si>
    <t>Exchange Rate USD-THB</t>
  </si>
  <si>
    <t>Total Order THB</t>
  </si>
  <si>
    <t>Total Invoice THB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</si>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</sst>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69" formatCode="_-* #,##0.00_-;\-* #,##0.00_-;_-* &quot;-&quot;??_-;_-@_-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4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366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4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2" fillId="0" borderId="0"/>
    <xf numFmtId="0" fontId="13" fillId="0" borderId="0"/>
    <xf numFmtId="0" fontId="26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3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31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30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2" fillId="0" borderId="0"/>
    <xf numFmtId="0" fontId="2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13" fillId="0" borderId="0"/>
    <xf numFmtId="44" fontId="35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49" fontId="16" fillId="3" borderId="14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0" fontId="8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 wrapText="1"/>
    </xf>
    <xf numFmtId="4" fontId="7" fillId="0" borderId="56" xfId="0" applyNumberFormat="1" applyFont="1" applyBorder="1" applyAlignment="1">
      <alignment horizontal="right" vertical="center"/>
    </xf>
    <xf numFmtId="4" fontId="4" fillId="0" borderId="56" xfId="0" applyNumberFormat="1" applyFont="1" applyBorder="1" applyAlignment="1">
      <alignment horizontal="right" vertical="center"/>
    </xf>
    <xf numFmtId="0" fontId="8" fillId="0" borderId="53" xfId="0" applyFont="1" applyBorder="1" applyAlignment="1">
      <alignment horizontal="center" vertical="center" wrapText="1"/>
    </xf>
    <xf numFmtId="0" fontId="5" fillId="0" borderId="58" xfId="0" applyFont="1" applyBorder="1" applyAlignment="1">
      <alignment vertical="center" wrapText="1"/>
    </xf>
    <xf numFmtId="4" fontId="7" fillId="0" borderId="20" xfId="0" applyNumberFormat="1" applyFont="1" applyBorder="1" applyAlignment="1">
      <alignment horizontal="right" vertical="center"/>
    </xf>
    <xf numFmtId="4" fontId="4" fillId="0" borderId="20" xfId="0" applyNumberFormat="1" applyFont="1" applyBorder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vertical="center" wrapText="1"/>
    </xf>
    <xf numFmtId="4" fontId="7" fillId="4" borderId="11" xfId="0" applyNumberFormat="1" applyFont="1" applyFill="1" applyBorder="1" applyAlignment="1">
      <alignment horizontal="right" vertical="center"/>
    </xf>
    <xf numFmtId="4" fontId="4" fillId="4" borderId="11" xfId="0" applyNumberFormat="1" applyFont="1" applyFill="1" applyBorder="1" applyAlignment="1">
      <alignment horizontal="right" vertical="center"/>
    </xf>
    <xf numFmtId="0" fontId="8" fillId="4" borderId="28" xfId="0" applyFont="1" applyFill="1" applyBorder="1" applyAlignment="1">
      <alignment horizontal="center" vertical="center" wrapText="1"/>
    </xf>
    <xf numFmtId="4" fontId="7" fillId="4" borderId="21" xfId="0" applyNumberFormat="1" applyFont="1" applyFill="1" applyBorder="1" applyAlignment="1">
      <alignment horizontal="right" vertical="center"/>
    </xf>
    <xf numFmtId="4" fontId="4" fillId="4" borderId="21" xfId="0" applyNumberFormat="1" applyFont="1" applyFill="1" applyBorder="1" applyAlignment="1">
      <alignment horizontal="right" vertical="center"/>
    </xf>
    <xf numFmtId="0" fontId="3" fillId="3" borderId="52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right" vertical="center"/>
    </xf>
    <xf numFmtId="167" fontId="5" fillId="0" borderId="0" xfId="0" applyNumberFormat="1" applyFont="1" applyAlignment="1">
      <alignment vertical="center"/>
    </xf>
    <xf numFmtId="167" fontId="5" fillId="0" borderId="8" xfId="0" applyNumberFormat="1" applyFont="1" applyBorder="1" applyAlignment="1">
      <alignment vertical="center"/>
    </xf>
    <xf numFmtId="0" fontId="5" fillId="4" borderId="21" xfId="0" applyFont="1" applyFill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167" fontId="5" fillId="4" borderId="8" xfId="0" applyNumberFormat="1" applyFont="1" applyFill="1" applyBorder="1" applyAlignment="1">
      <alignment vertical="center"/>
    </xf>
    <xf numFmtId="167" fontId="5" fillId="4" borderId="0" xfId="0" applyNumberFormat="1" applyFont="1" applyFill="1" applyAlignment="1">
      <alignment vertical="center"/>
    </xf>
    <xf numFmtId="167" fontId="5" fillId="2" borderId="0" xfId="0" applyNumberFormat="1" applyFont="1" applyFill="1" applyAlignment="1">
      <alignment vertical="center"/>
    </xf>
    <xf numFmtId="167" fontId="5" fillId="2" borderId="9" xfId="0" applyNumberFormat="1" applyFont="1" applyFill="1" applyBorder="1" applyAlignment="1">
      <alignment vertical="center"/>
    </xf>
    <xf numFmtId="167" fontId="5" fillId="0" borderId="57" xfId="0" applyNumberFormat="1" applyFont="1" applyBorder="1" applyAlignment="1">
      <alignment vertical="center"/>
    </xf>
    <xf numFmtId="167" fontId="5" fillId="0" borderId="59" xfId="0" applyNumberFormat="1" applyFont="1" applyBorder="1" applyAlignment="1">
      <alignment vertical="center"/>
    </xf>
    <xf numFmtId="167" fontId="5" fillId="0" borderId="11" xfId="0" applyNumberFormat="1" applyFont="1" applyBorder="1" applyAlignment="1">
      <alignment vertical="center"/>
    </xf>
    <xf numFmtId="167" fontId="5" fillId="0" borderId="21" xfId="0" applyNumberFormat="1" applyFont="1" applyBorder="1" applyAlignment="1">
      <alignment vertical="center"/>
    </xf>
    <xf numFmtId="167" fontId="5" fillId="4" borderId="11" xfId="0" applyNumberFormat="1" applyFont="1" applyFill="1" applyBorder="1" applyAlignment="1">
      <alignment vertical="center"/>
    </xf>
    <xf numFmtId="167" fontId="5" fillId="4" borderId="21" xfId="0" applyNumberFormat="1" applyFont="1" applyFill="1" applyBorder="1" applyAlignment="1">
      <alignment vertical="center"/>
    </xf>
    <xf numFmtId="167" fontId="5" fillId="0" borderId="20" xfId="0" applyNumberFormat="1" applyFont="1" applyBorder="1" applyAlignment="1">
      <alignment vertical="center"/>
    </xf>
    <xf numFmtId="167" fontId="5" fillId="2" borderId="8" xfId="0" applyNumberFormat="1" applyFont="1" applyFill="1" applyBorder="1" applyAlignment="1">
      <alignment vertical="center"/>
    </xf>
    <xf numFmtId="167" fontId="5" fillId="0" borderId="11" xfId="0" applyNumberFormat="1" applyFont="1" applyBorder="1" applyAlignment="1">
      <alignment vertical="center" wrapText="1"/>
    </xf>
    <xf numFmtId="167" fontId="5" fillId="0" borderId="21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left" vertical="center" wrapText="1"/>
    </xf>
    <xf numFmtId="168" fontId="17" fillId="2" borderId="18" xfId="0" applyNumberFormat="1" applyFont="1" applyFill="1" applyBorder="1"/>
    <xf numFmtId="0" fontId="13" fillId="0" borderId="0" xfId="0" applyFont="1"/>
    <xf numFmtId="0" fontId="13" fillId="0" borderId="0" xfId="2" applyAlignment="1">
      <alignment horizontal="center"/>
    </xf>
    <xf numFmtId="0" fontId="0" fillId="5" borderId="0" xfId="0" applyFill="1"/>
    <xf numFmtId="0" fontId="6" fillId="3" borderId="2" xfId="0" applyFont="1" applyFill="1" applyBorder="1" applyAlignment="1">
      <alignment horizontal="center" vertical="center"/>
    </xf>
    <xf numFmtId="166" fontId="13" fillId="2" borderId="60" xfId="0" applyNumberFormat="1" applyFont="1" applyFill="1" applyBorder="1" applyAlignment="1">
      <alignment horizontal="center" vertical="center" wrapText="1"/>
    </xf>
    <xf numFmtId="0" fontId="12" fillId="2" borderId="27" xfId="0" applyFont="1" applyFill="1" applyBorder="1"/>
    <xf numFmtId="0" fontId="20" fillId="2" borderId="0" xfId="5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17" fillId="2" borderId="18" xfId="5355" applyFont="1" applyFill="1" applyBorder="1"/>
    <xf numFmtId="167" fontId="5" fillId="0" borderId="9" xfId="0" applyNumberFormat="1" applyFont="1" applyBorder="1" applyAlignment="1">
      <alignment vertical="center"/>
    </xf>
    <xf numFmtId="0" fontId="8" fillId="0" borderId="25" xfId="0" applyFont="1" applyBorder="1" applyAlignment="1">
      <alignment horizontal="center" vertical="center" wrapText="1"/>
    </xf>
    <xf numFmtId="0" fontId="13" fillId="2" borderId="61" xfId="0" applyFont="1" applyFill="1" applyBorder="1" applyAlignment="1">
      <alignment horizontal="left" vertical="center" wrapText="1"/>
    </xf>
    <xf numFmtId="167" fontId="5" fillId="0" borderId="60" xfId="0" applyNumberFormat="1" applyFont="1" applyBorder="1" applyAlignment="1">
      <alignment vertical="center"/>
    </xf>
    <xf numFmtId="167" fontId="5" fillId="0" borderId="61" xfId="0" applyNumberFormat="1" applyFont="1" applyBorder="1" applyAlignment="1">
      <alignment vertical="center"/>
    </xf>
    <xf numFmtId="0" fontId="5" fillId="0" borderId="62" xfId="0" applyFont="1" applyBorder="1" applyAlignment="1">
      <alignment vertical="center" wrapText="1"/>
    </xf>
    <xf numFmtId="4" fontId="7" fillId="0" borderId="61" xfId="0" applyNumberFormat="1" applyFont="1" applyBorder="1" applyAlignment="1">
      <alignment horizontal="right" vertical="center"/>
    </xf>
    <xf numFmtId="4" fontId="4" fillId="0" borderId="61" xfId="0" applyNumberFormat="1" applyFont="1" applyBorder="1" applyAlignment="1">
      <alignment horizontal="right" vertical="center"/>
    </xf>
    <xf numFmtId="167" fontId="5" fillId="0" borderId="20" xfId="0" applyNumberFormat="1" applyFont="1" applyBorder="1" applyAlignment="1">
      <alignment vertical="center" wrapText="1"/>
    </xf>
    <xf numFmtId="167" fontId="5" fillId="2" borderId="11" xfId="0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5" fillId="0" borderId="20" xfId="0" applyFont="1" applyBorder="1" applyAlignment="1">
      <alignment vertical="center" wrapText="1"/>
    </xf>
    <xf numFmtId="167" fontId="5" fillId="2" borderId="20" xfId="0" applyNumberFormat="1" applyFont="1" applyFill="1" applyBorder="1" applyAlignment="1">
      <alignment vertical="center"/>
    </xf>
    <xf numFmtId="0" fontId="13" fillId="0" borderId="0" xfId="2" applyAlignment="1">
      <alignment horizontal="center" vertical="center"/>
    </xf>
    <xf numFmtId="167" fontId="5" fillId="4" borderId="20" xfId="0" applyNumberFormat="1" applyFont="1" applyFill="1" applyBorder="1" applyAlignment="1">
      <alignment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164" fontId="3" fillId="3" borderId="59" xfId="0" applyNumberFormat="1" applyFont="1" applyFill="1" applyBorder="1" applyAlignment="1">
      <alignment horizontal="center" vertical="center" wrapText="1"/>
    </xf>
    <xf numFmtId="164" fontId="3" fillId="3" borderId="42" xfId="0" applyNumberFormat="1" applyFont="1" applyFill="1" applyBorder="1" applyAlignment="1">
      <alignment horizontal="center" vertical="center" wrapText="1"/>
    </xf>
    <xf numFmtId="164" fontId="3" fillId="3" borderId="63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vertical="center" wrapText="1"/>
    </xf>
    <xf numFmtId="4" fontId="7" fillId="4" borderId="20" xfId="0" applyNumberFormat="1" applyFont="1" applyFill="1" applyBorder="1" applyAlignment="1">
      <alignment horizontal="right" vertical="center"/>
    </xf>
    <xf numFmtId="0" fontId="5" fillId="0" borderId="61" xfId="0" applyFont="1" applyBorder="1" applyAlignment="1">
      <alignment vertical="center" wrapText="1"/>
    </xf>
    <xf numFmtId="0" fontId="8" fillId="4" borderId="53" xfId="0" applyFont="1" applyFill="1" applyBorder="1" applyAlignment="1">
      <alignment horizontal="center" vertical="center" wrapText="1"/>
    </xf>
    <xf numFmtId="4" fontId="4" fillId="0" borderId="39" xfId="0" applyNumberFormat="1" applyFont="1" applyBorder="1" applyAlignment="1">
      <alignment horizontal="right" vertical="center"/>
    </xf>
    <xf numFmtId="4" fontId="4" fillId="4" borderId="39" xfId="0" applyNumberFormat="1" applyFont="1" applyFill="1" applyBorder="1" applyAlignment="1">
      <alignment horizontal="right" vertical="center"/>
    </xf>
    <xf numFmtId="4" fontId="4" fillId="0" borderId="24" xfId="0" applyNumberFormat="1" applyFont="1" applyBorder="1" applyAlignment="1">
      <alignment horizontal="right" vertical="center"/>
    </xf>
    <xf numFmtId="4" fontId="4" fillId="0" borderId="64" xfId="0" applyNumberFormat="1" applyFont="1" applyBorder="1" applyAlignment="1">
      <alignment horizontal="right" vertical="center"/>
    </xf>
    <xf numFmtId="4" fontId="4" fillId="0" borderId="40" xfId="0" applyNumberFormat="1" applyFont="1" applyBorder="1" applyAlignment="1">
      <alignment horizontal="right" vertical="center"/>
    </xf>
    <xf numFmtId="0" fontId="13" fillId="4" borderId="11" xfId="0" applyFont="1" applyFill="1" applyBorder="1" applyAlignment="1">
      <alignment horizontal="left" vertical="center" wrapText="1"/>
    </xf>
    <xf numFmtId="167" fontId="5" fillId="4" borderId="11" xfId="0" applyNumberFormat="1" applyFont="1" applyFill="1" applyBorder="1" applyAlignment="1">
      <alignment vertical="center" wrapText="1"/>
    </xf>
    <xf numFmtId="167" fontId="5" fillId="4" borderId="21" xfId="0" applyNumberFormat="1" applyFont="1" applyFill="1" applyBorder="1" applyAlignment="1">
      <alignment vertical="center" wrapText="1"/>
    </xf>
    <xf numFmtId="4" fontId="4" fillId="4" borderId="38" xfId="0" applyNumberFormat="1" applyFont="1" applyFill="1" applyBorder="1" applyAlignment="1">
      <alignment horizontal="right" vertical="center"/>
    </xf>
    <xf numFmtId="167" fontId="5" fillId="4" borderId="20" xfId="0" applyNumberFormat="1" applyFont="1" applyFill="1" applyBorder="1" applyAlignment="1">
      <alignment vertical="center" wrapText="1"/>
    </xf>
    <xf numFmtId="167" fontId="5" fillId="4" borderId="9" xfId="0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3" borderId="46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0" fontId="20" fillId="0" borderId="49" xfId="0" applyFont="1" applyBorder="1" applyAlignment="1">
      <alignment horizontal="left"/>
    </xf>
    <xf numFmtId="0" fontId="20" fillId="0" borderId="50" xfId="0" applyFont="1" applyBorder="1" applyAlignment="1">
      <alignment horizontal="left"/>
    </xf>
    <xf numFmtId="0" fontId="20" fillId="0" borderId="51" xfId="0" applyFont="1" applyBorder="1" applyAlignment="1">
      <alignment horizontal="left"/>
    </xf>
    <xf numFmtId="0" fontId="20" fillId="0" borderId="33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34" xfId="0" applyFont="1" applyBorder="1" applyAlignment="1">
      <alignment horizontal="left"/>
    </xf>
    <xf numFmtId="0" fontId="20" fillId="0" borderId="35" xfId="1" applyNumberFormat="1" applyFont="1" applyFill="1" applyBorder="1" applyAlignment="1" applyProtection="1">
      <alignment horizontal="left" vertical="center"/>
    </xf>
    <xf numFmtId="0" fontId="20" fillId="0" borderId="36" xfId="1" applyNumberFormat="1" applyFont="1" applyFill="1" applyBorder="1" applyAlignment="1" applyProtection="1">
      <alignment horizontal="left" vertical="center"/>
    </xf>
    <xf numFmtId="0" fontId="20" fillId="0" borderId="30" xfId="1" applyNumberFormat="1" applyFont="1" applyFill="1" applyBorder="1" applyAlignment="1" applyProtection="1">
      <alignment horizontal="left" vertical="center"/>
    </xf>
    <xf numFmtId="0" fontId="13" fillId="2" borderId="9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168" fontId="0" fillId="0" borderId="0" xfId="0" applyNumberFormat="1"/>
    <xf numFmtId="0" fontId="6" fillId="0" borderId="0" xfId="2" applyFont="1" applyAlignment="1">
      <alignment horizontal="center" vertical="center"/>
    </xf>
    <xf numFmtId="0" fontId="36" fillId="0" borderId="0" xfId="5356" applyFont="1" applyAlignment="1">
      <alignment horizontal="right"/>
    </xf>
    <xf numFmtId="4" fontId="36" fillId="0" borderId="0" xfId="5356" applyNumberFormat="1" applyFont="1"/>
    <xf numFmtId="2" fontId="13" fillId="0" borderId="0" xfId="2" applyNumberFormat="1" applyAlignment="1">
      <alignment vertical="center"/>
    </xf>
  </cellXfs>
  <cellStyles count="5366">
    <cellStyle name="Comma 2" xfId="9" xr:uid="{7C727166-5F2A-432F-9819-84415CF62B81}"/>
    <cellStyle name="Comma 2 2" xfId="4758" xr:uid="{6548ADBD-003D-43B2-98B5-A365A42B8CE0}"/>
    <cellStyle name="Comma 2 2 2" xfId="5330" xr:uid="{4584C78C-51B5-472C-A3FB-5AFE3666ED6B}"/>
    <cellStyle name="Comma 2 2 2 2" xfId="5335" xr:uid="{B2C5D81B-00CB-4C13-836F-900C772ADF25}"/>
    <cellStyle name="Comma 2 2 3" xfId="5327" xr:uid="{D5DF0337-B27A-4F95-B7B5-0CE50BD154A5}"/>
    <cellStyle name="Comma 2 2 4" xfId="5322" xr:uid="{8B762E41-C4F6-430F-A491-F043A713B563}"/>
    <cellStyle name="Comma 2 3" xfId="5358" xr:uid="{D498DC49-51AF-4C6C-AABB-766A953F61D3}"/>
    <cellStyle name="Comma 3" xfId="4291" xr:uid="{0C898C43-75E9-4BE7-AFCF-68DF8316CB69}"/>
    <cellStyle name="Comma 3 2" xfId="4759" xr:uid="{5F60198A-9DE5-4FF7-A71C-962F114D14AD}"/>
    <cellStyle name="Comma 3 2 2" xfId="5331" xr:uid="{02FF2111-3A4B-444E-BA70-2AD33FF91D5E}"/>
    <cellStyle name="Comma 3 2 2 2" xfId="5336" xr:uid="{C06E20B4-D742-4D6D-B6E2-75F621142480}"/>
    <cellStyle name="Comma 3 2 3" xfId="5334" xr:uid="{AC621069-2EDE-460F-8650-4E76BF9C89E0}"/>
    <cellStyle name="Comma 3 2 4" xfId="5323" xr:uid="{526A43E4-D87F-4EBB-BBD1-3D3A9C86B5C5}"/>
    <cellStyle name="Currency" xfId="5355" builtinId="4"/>
    <cellStyle name="Currency 10" xfId="10" xr:uid="{559C887B-D672-4570-9794-84944F7038E5}"/>
    <cellStyle name="Currency 10 2" xfId="11" xr:uid="{8AF74C47-F831-4EA6-96C1-27267AB173DD}"/>
    <cellStyle name="Currency 10 2 2" xfId="3667" xr:uid="{C533AB65-EA55-4301-A736-1C7DA2812000}"/>
    <cellStyle name="Currency 10 2 2 2" xfId="4485" xr:uid="{ABFCC541-F677-4D76-AAEC-D8AB8FEC8769}"/>
    <cellStyle name="Currency 10 2 3" xfId="4486" xr:uid="{5372ACA9-B5D7-4781-87B0-B09E0AD7C9E9}"/>
    <cellStyle name="Currency 10 3" xfId="12" xr:uid="{FE799290-81D1-42BB-A579-35C0A650E797}"/>
    <cellStyle name="Currency 10 3 2" xfId="3668" xr:uid="{A5729738-E21C-4BA8-8BC4-5E70832B8A0A}"/>
    <cellStyle name="Currency 10 3 2 2" xfId="4487" xr:uid="{9BE49FC7-D4DE-42EF-91A5-C484852DB11D}"/>
    <cellStyle name="Currency 10 3 3" xfId="4488" xr:uid="{D8A79508-0CA2-4D14-8F58-68D19B6685A5}"/>
    <cellStyle name="Currency 10 4" xfId="3669" xr:uid="{7DBBB7B6-D8BA-4B57-890A-88A4AFAB8EAD}"/>
    <cellStyle name="Currency 10 4 2" xfId="4489" xr:uid="{27E30A62-FFF8-4A61-B84B-B2AB47B25D37}"/>
    <cellStyle name="Currency 10 5" xfId="4490" xr:uid="{710C1547-4334-46C9-AE70-620590528472}"/>
    <cellStyle name="Currency 10 6" xfId="4681" xr:uid="{DD257CBD-3818-4351-8EA7-F0EEB216042E}"/>
    <cellStyle name="Currency 11" xfId="13" xr:uid="{D33F09D3-1606-46D6-8610-36155FDD988C}"/>
    <cellStyle name="Currency 11 2" xfId="14" xr:uid="{ABCF13E8-E629-4189-B0B0-9808FD7D103B}"/>
    <cellStyle name="Currency 11 2 2" xfId="3670" xr:uid="{6187D41C-F1E9-42FF-9BD2-1467FC1B763B}"/>
    <cellStyle name="Currency 11 2 2 2" xfId="4491" xr:uid="{9F83B071-F824-4FC6-B82C-4277DB2127D4}"/>
    <cellStyle name="Currency 11 2 3" xfId="4492" xr:uid="{F54BEE4B-55B1-43F4-8A35-4F519AE5C379}"/>
    <cellStyle name="Currency 11 3" xfId="15" xr:uid="{5A87760B-1BAE-4F5D-8E64-AA272445CF65}"/>
    <cellStyle name="Currency 11 3 2" xfId="3671" xr:uid="{D2CF821F-6FC9-4AED-9C25-A6BF7EDC0E96}"/>
    <cellStyle name="Currency 11 3 2 2" xfId="4493" xr:uid="{BE9CEA5E-852F-4AF8-8868-1138BC9D45CD}"/>
    <cellStyle name="Currency 11 3 3" xfId="4494" xr:uid="{3E88446F-50D1-40DF-AEDF-E507627936CF}"/>
    <cellStyle name="Currency 11 4" xfId="3672" xr:uid="{570802AE-1059-4650-97F0-C08E5D82C237}"/>
    <cellStyle name="Currency 11 4 2" xfId="4495" xr:uid="{9479791D-1304-42B2-92D2-25803C2DD19A}"/>
    <cellStyle name="Currency 11 5" xfId="4292" xr:uid="{B25BDC0F-B41E-49D5-A963-3EAFECCE9A64}"/>
    <cellStyle name="Currency 11 5 2" xfId="4496" xr:uid="{260A8A47-7043-4A8F-9037-0A4185832544}"/>
    <cellStyle name="Currency 11 5 3" xfId="4713" xr:uid="{D6A1278D-D8BD-49D9-8869-DB5E01FA7CC2}"/>
    <cellStyle name="Currency 11 5 3 2" xfId="5318" xr:uid="{9F7BF7FF-FEE1-48BB-A493-76825F7D17A1}"/>
    <cellStyle name="Currency 11 5 3 3" xfId="4760" xr:uid="{4721568B-85CD-40FA-AB66-9AF9238AACA6}"/>
    <cellStyle name="Currency 11 5 4" xfId="4690" xr:uid="{885D39AD-C121-491C-9AD8-13A61D5043CB}"/>
    <cellStyle name="Currency 11 6" xfId="4682" xr:uid="{D98D4829-DCB5-4FDA-B116-3D4C65DFEDC4}"/>
    <cellStyle name="Currency 12" xfId="16" xr:uid="{E5F22C3E-13E9-4C09-A67A-629D2D52A353}"/>
    <cellStyle name="Currency 12 2" xfId="17" xr:uid="{2E7C9579-6F6E-4EBD-A69E-AF251BE5B5A3}"/>
    <cellStyle name="Currency 12 2 2" xfId="3673" xr:uid="{F62F32FF-4DC5-431F-9510-2DDDD1816E6A}"/>
    <cellStyle name="Currency 12 2 2 2" xfId="4497" xr:uid="{94DD86D0-A21F-42B2-94AE-041070FB8F72}"/>
    <cellStyle name="Currency 12 2 3" xfId="4498" xr:uid="{96B97436-B639-4B8D-AE05-653BEFF8D0E5}"/>
    <cellStyle name="Currency 12 3" xfId="3674" xr:uid="{DA9274B8-51BD-4FA7-9B01-74F53FEF4309}"/>
    <cellStyle name="Currency 12 3 2" xfId="4499" xr:uid="{B802BC4C-6F1A-432B-B989-A33D5F37D636}"/>
    <cellStyle name="Currency 12 4" xfId="4500" xr:uid="{B9FB8E5C-CA50-4B9A-AFBC-4B985F0ACFD1}"/>
    <cellStyle name="Currency 13" xfId="18" xr:uid="{23B6709B-5471-4BB2-8F52-E01F20C1D2AC}"/>
    <cellStyle name="Currency 13 2" xfId="4294" xr:uid="{AF192C5F-B9C4-4870-81D2-D14C0B10980A}"/>
    <cellStyle name="Currency 13 3" xfId="4295" xr:uid="{BF028FEF-C940-496D-AED7-E2F2B12F54CD}"/>
    <cellStyle name="Currency 13 3 2" xfId="4762" xr:uid="{BA17B1BB-92B4-4DFB-8EB1-1E80AB4803B2}"/>
    <cellStyle name="Currency 13 4" xfId="4293" xr:uid="{1A8F4867-B1E8-4285-8C05-9E5D96F7D77F}"/>
    <cellStyle name="Currency 13 5" xfId="4761" xr:uid="{1DF6B1AD-F9CB-4230-B258-41EC711F3DC9}"/>
    <cellStyle name="Currency 13 6" xfId="5359" xr:uid="{822EF7E5-440C-416D-AE77-9B78253EEA7E}"/>
    <cellStyle name="Currency 14" xfId="19" xr:uid="{25BC8065-9423-4D3D-BAE5-9A29C4251CAF}"/>
    <cellStyle name="Currency 14 2" xfId="3675" xr:uid="{50D0E07A-7102-441D-8172-DB20CD03A22A}"/>
    <cellStyle name="Currency 14 2 2" xfId="4501" xr:uid="{B4ACF748-9839-42A0-AA86-C0870A5966F4}"/>
    <cellStyle name="Currency 14 3" xfId="4502" xr:uid="{4F8E8A6D-4C29-435D-AD48-187EDEA1FBDA}"/>
    <cellStyle name="Currency 15" xfId="4387" xr:uid="{F835BE95-B156-4A65-B7B6-7DA9BE91DEDB}"/>
    <cellStyle name="Currency 17" xfId="4296" xr:uid="{10B2E10C-3CEC-4AED-A2C9-7D53CA311D46}"/>
    <cellStyle name="Currency 2" xfId="20" xr:uid="{D3A620D9-8A0E-4E08-9880-0338E9279571}"/>
    <cellStyle name="Currency 2 2" xfId="21" xr:uid="{3D9EE7FD-1315-4EA4-8B04-59E9664F85EB}"/>
    <cellStyle name="Currency 2 2 2" xfId="22" xr:uid="{D2E529AD-36E6-4E2E-9B8B-D9FFFAF32722}"/>
    <cellStyle name="Currency 2 2 2 2" xfId="23" xr:uid="{7A78CD88-F7B8-45B5-B08C-C0ABB774CD04}"/>
    <cellStyle name="Currency 2 2 2 2 2" xfId="4763" xr:uid="{2D314315-10D6-4346-BEEE-FB7305667351}"/>
    <cellStyle name="Currency 2 2 2 2 3" xfId="5360" xr:uid="{BACB2977-B462-49A5-8FE1-B97B9C380DCB}"/>
    <cellStyle name="Currency 2 2 2 3" xfId="24" xr:uid="{2C059F25-517B-422C-BFB5-6D0E7AE7F32D}"/>
    <cellStyle name="Currency 2 2 2 3 2" xfId="3676" xr:uid="{27074724-B719-4A5C-BE18-9892E43AE455}"/>
    <cellStyle name="Currency 2 2 2 3 2 2" xfId="4503" xr:uid="{CAFE53C0-D31F-4707-9013-123E34E7B3E5}"/>
    <cellStyle name="Currency 2 2 2 3 3" xfId="4504" xr:uid="{D189E79E-FAFA-42BE-9EA5-123790FF8EAA}"/>
    <cellStyle name="Currency 2 2 2 4" xfId="3677" xr:uid="{D6F6EF90-D6F7-4A45-8E77-A91F14F4149C}"/>
    <cellStyle name="Currency 2 2 2 4 2" xfId="4505" xr:uid="{D9D3522F-36D7-46E5-A40D-30A49BF3FE78}"/>
    <cellStyle name="Currency 2 2 2 5" xfId="4506" xr:uid="{C38F911B-1DCB-4E10-AAAE-2F284B488571}"/>
    <cellStyle name="Currency 2 2 3" xfId="3678" xr:uid="{D1A4DF61-855F-43D8-93B3-836BB888C4F9}"/>
    <cellStyle name="Currency 2 2 3 2" xfId="4507" xr:uid="{C63DCECA-4EB1-4F7A-83BD-B08B7B68675B}"/>
    <cellStyle name="Currency 2 2 4" xfId="4508" xr:uid="{791CC069-B751-417E-91A1-9A260CB3867D}"/>
    <cellStyle name="Currency 2 3" xfId="25" xr:uid="{CEDE5CAB-0850-498F-B319-E7AAC0B6C0FC}"/>
    <cellStyle name="Currency 2 3 2" xfId="3679" xr:uid="{139D9006-B40A-47DE-8CE2-D9E8A7518780}"/>
    <cellStyle name="Currency 2 3 2 2" xfId="4509" xr:uid="{3BC05B6B-3BE1-40FB-B23C-405FC2EBA6F5}"/>
    <cellStyle name="Currency 2 3 3" xfId="4510" xr:uid="{B6F49D9E-7B0B-46FC-B3F5-927C0616722E}"/>
    <cellStyle name="Currency 2 4" xfId="3680" xr:uid="{9B0529A6-A858-4553-96ED-DE820E3C9DE7}"/>
    <cellStyle name="Currency 2 4 2" xfId="4420" xr:uid="{551A9F0D-FBEB-4FDB-820C-B4F30D2101E5}"/>
    <cellStyle name="Currency 2 5" xfId="4421" xr:uid="{E8ACFE78-7D3E-4926-873B-19F1B2ACCE97}"/>
    <cellStyle name="Currency 2 5 2" xfId="4422" xr:uid="{D2064074-79BB-4E4E-9BFD-DB4DA97D8F78}"/>
    <cellStyle name="Currency 2 6" xfId="4423" xr:uid="{3D33F9D4-75CB-4137-AE93-A6F888B58250}"/>
    <cellStyle name="Currency 3" xfId="26" xr:uid="{DF7628E3-0926-4400-AF66-02E198D146FD}"/>
    <cellStyle name="Currency 3 2" xfId="27" xr:uid="{08293CD0-948A-4EC3-8163-65D30FA5247C}"/>
    <cellStyle name="Currency 3 2 2" xfId="3681" xr:uid="{F8DCE828-D0CD-4BC6-A3B3-E6D3C8C7E0CB}"/>
    <cellStyle name="Currency 3 2 2 2" xfId="4511" xr:uid="{E53841E9-81AA-4F18-97BA-2A5BA015F4D9}"/>
    <cellStyle name="Currency 3 2 3" xfId="4512" xr:uid="{2200A743-1BC9-4EDB-80CF-B72952F0488F}"/>
    <cellStyle name="Currency 3 3" xfId="28" xr:uid="{4629835F-4284-4A6F-8BDE-5EE6D54D111E}"/>
    <cellStyle name="Currency 3 3 2" xfId="3682" xr:uid="{B589E663-C497-436D-AF95-8A11EDA1157A}"/>
    <cellStyle name="Currency 3 3 2 2" xfId="4513" xr:uid="{C02B77EE-0D2C-4ED5-9769-1E663725C8AA}"/>
    <cellStyle name="Currency 3 3 3" xfId="4514" xr:uid="{16C94FAA-466C-4111-9111-1475E1CF4696}"/>
    <cellStyle name="Currency 3 4" xfId="29" xr:uid="{322ADD7F-F970-4134-A2CA-CF6B6A804085}"/>
    <cellStyle name="Currency 3 4 2" xfId="3683" xr:uid="{A26E528A-3E1C-457E-8384-CDE61A3EA860}"/>
    <cellStyle name="Currency 3 4 2 2" xfId="4515" xr:uid="{CCB03D9A-8CE9-433D-AAFE-224F256E2561}"/>
    <cellStyle name="Currency 3 4 3" xfId="4516" xr:uid="{23E373E1-8D8D-4434-8879-DF3D1F787582}"/>
    <cellStyle name="Currency 3 5" xfId="3684" xr:uid="{AF5A58C7-7471-47F2-A9A8-E774FD9ED2DF}"/>
    <cellStyle name="Currency 3 5 2" xfId="4517" xr:uid="{F2DA1426-368D-4600-8B3A-C7991F0E4111}"/>
    <cellStyle name="Currency 3 6" xfId="4518" xr:uid="{6579BB22-FF07-4452-9517-B20827FBAACC}"/>
    <cellStyle name="Currency 4" xfId="30" xr:uid="{69CBA59E-80BF-4B03-9F57-FC7E3E4310ED}"/>
    <cellStyle name="Currency 4 2" xfId="31" xr:uid="{97C50A79-CA60-4DFD-8C1A-8996FF9400B0}"/>
    <cellStyle name="Currency 4 2 2" xfId="3685" xr:uid="{39661AFE-31A9-4C01-8267-3DB84EFCEA67}"/>
    <cellStyle name="Currency 4 2 2 2" xfId="4519" xr:uid="{5959DEB2-EEB0-4A24-A6A7-0838FF78FDCB}"/>
    <cellStyle name="Currency 4 2 3" xfId="4520" xr:uid="{A515D078-52E7-4432-BA92-8AFC0BD9AF9F}"/>
    <cellStyle name="Currency 4 3" xfId="32" xr:uid="{07DD581A-4FD8-4408-8DEC-09272B7A20A4}"/>
    <cellStyle name="Currency 4 3 2" xfId="3686" xr:uid="{E0143A51-80EA-416C-BFD6-5255F859E425}"/>
    <cellStyle name="Currency 4 3 2 2" xfId="4521" xr:uid="{EC48643B-50D3-4069-A59F-BF01E20B8316}"/>
    <cellStyle name="Currency 4 3 3" xfId="4522" xr:uid="{5FA583B1-75DC-424B-9C40-75941F3D525E}"/>
    <cellStyle name="Currency 4 4" xfId="3687" xr:uid="{98B2FBA6-0A8C-4F49-BFE2-681C3B696DDB}"/>
    <cellStyle name="Currency 4 4 2" xfId="4523" xr:uid="{2B0BA87B-F0C3-4974-A4F0-3EFAFACD844E}"/>
    <cellStyle name="Currency 4 5" xfId="4297" xr:uid="{49895DEE-F9A7-4071-89FB-20A2CBC7FD14}"/>
    <cellStyle name="Currency 4 5 2" xfId="4524" xr:uid="{F29058AA-F995-43DF-8C96-049D58C0642E}"/>
    <cellStyle name="Currency 4 5 3" xfId="4714" xr:uid="{2D784AF0-F1EC-4E31-ABC7-A04C140B0BA6}"/>
    <cellStyle name="Currency 4 5 3 2" xfId="5319" xr:uid="{F1FD5390-C0A3-4984-BD97-DA374F18CD6E}"/>
    <cellStyle name="Currency 4 5 3 3" xfId="4764" xr:uid="{CA272171-FAA9-41F4-B64F-18574BC38AD3}"/>
    <cellStyle name="Currency 4 5 4" xfId="4691" xr:uid="{20D7EE4B-F746-4423-8F3D-29FD084F8099}"/>
    <cellStyle name="Currency 4 6" xfId="4683" xr:uid="{B83DF1E9-E20B-47A8-9C39-CBF268D25210}"/>
    <cellStyle name="Currency 5" xfId="33" xr:uid="{2E038DDA-3D9F-46BC-8EE5-32EEB938A7FC}"/>
    <cellStyle name="Currency 5 2" xfId="34" xr:uid="{10A94A18-3537-4A04-98C8-53C9286ED676}"/>
    <cellStyle name="Currency 5 2 2" xfId="3688" xr:uid="{C175F620-D072-4F2F-8DF3-A9C3FB541FFE}"/>
    <cellStyle name="Currency 5 2 2 2" xfId="4525" xr:uid="{EC1E872C-9752-4680-B6B4-4A8931CF57CE}"/>
    <cellStyle name="Currency 5 2 3" xfId="4526" xr:uid="{C71EF3A4-4434-4C89-AE12-3CF2F6A81C78}"/>
    <cellStyle name="Currency 5 3" xfId="4298" xr:uid="{4A3F316D-8879-49CF-B357-62EC2A1F14A5}"/>
    <cellStyle name="Currency 5 3 2" xfId="4622" xr:uid="{034986B8-967A-4E3F-97EC-EC78600DEC84}"/>
    <cellStyle name="Currency 5 3 2 2" xfId="5309" xr:uid="{7E9BEFFE-5E6E-4E47-9DDC-FB1B2DB992FA}"/>
    <cellStyle name="Currency 5 3 2 3" xfId="4766" xr:uid="{25747BD6-5B6E-4576-B041-3A07FB1EA879}"/>
    <cellStyle name="Currency 5 4" xfId="4765" xr:uid="{77DE782C-A881-4D85-9061-76DF1039EFCF}"/>
    <cellStyle name="Currency 5 5" xfId="5361" xr:uid="{E58D1BC2-7C5E-43D8-9D3B-3F8A2611EF13}"/>
    <cellStyle name="Currency 6" xfId="35" xr:uid="{733B480E-A9BB-42BA-9A09-D4455F151790}"/>
    <cellStyle name="Currency 6 2" xfId="3689" xr:uid="{35811727-3ADC-4CD2-8EB2-351F02D0085F}"/>
    <cellStyle name="Currency 6 2 2" xfId="4527" xr:uid="{7C978B9E-5995-4A32-8CB2-8857A6F75FE3}"/>
    <cellStyle name="Currency 6 3" xfId="4299" xr:uid="{01B6D772-A4BE-408A-B1E2-EBAB5A25CA56}"/>
    <cellStyle name="Currency 6 3 2" xfId="4528" xr:uid="{57315DB1-4481-4C57-9E5E-A4CF2E821DB2}"/>
    <cellStyle name="Currency 6 3 3" xfId="4715" xr:uid="{C8CF6188-767D-40B8-9A31-2D9662125A00}"/>
    <cellStyle name="Currency 6 3 3 2" xfId="5320" xr:uid="{D8CDAB3A-3C4D-4D06-A635-31899198C357}"/>
    <cellStyle name="Currency 6 3 3 3" xfId="4767" xr:uid="{4AC8EF69-E4AB-44E6-97D1-5302B150C0EA}"/>
    <cellStyle name="Currency 6 3 4" xfId="4692" xr:uid="{20519482-32A8-4429-8D15-AFC39F9F2854}"/>
    <cellStyle name="Currency 6 4" xfId="4684" xr:uid="{3BA2E9D2-23A6-4F02-B740-50C15EF977AF}"/>
    <cellStyle name="Currency 7" xfId="36" xr:uid="{17A6A256-73CD-4849-8E71-C0B24F0D3EE8}"/>
    <cellStyle name="Currency 7 2" xfId="37" xr:uid="{F3EC0CE6-45B5-4A5D-9B3E-69F3CC269641}"/>
    <cellStyle name="Currency 7 2 2" xfId="3690" xr:uid="{0B1A9AF4-5EB0-4C1F-B5B8-813AD0204D4F}"/>
    <cellStyle name="Currency 7 2 2 2" xfId="4529" xr:uid="{FC305E93-BFC7-4E30-8BEF-12EE05268B38}"/>
    <cellStyle name="Currency 7 2 3" xfId="4530" xr:uid="{3A8F59C5-9529-45D7-B4E5-7C128A01144A}"/>
    <cellStyle name="Currency 7 3" xfId="3691" xr:uid="{41B3476A-1B9D-4E9E-B4C8-4D18D2B1CBFF}"/>
    <cellStyle name="Currency 7 3 2" xfId="4531" xr:uid="{41730A2B-50B5-4ADC-9E37-8D5A6502342D}"/>
    <cellStyle name="Currency 7 4" xfId="4532" xr:uid="{6551BEE7-CA94-44B7-93D8-9A914FCF0860}"/>
    <cellStyle name="Currency 7 5" xfId="4685" xr:uid="{1CF19583-0DF5-460D-883A-C8721B23D5A5}"/>
    <cellStyle name="Currency 8" xfId="38" xr:uid="{05ECA5A8-1E34-446D-B95F-F8CBACD79EE9}"/>
    <cellStyle name="Currency 8 2" xfId="39" xr:uid="{BF512C79-9BC5-4D3D-BB48-BFCF4F4BD1F8}"/>
    <cellStyle name="Currency 8 2 2" xfId="3692" xr:uid="{675D76CB-5F27-4ADD-820C-327A40F5F343}"/>
    <cellStyle name="Currency 8 2 2 2" xfId="4533" xr:uid="{ABAC930D-F35F-40DC-9FB9-FF1A3B243FE7}"/>
    <cellStyle name="Currency 8 2 3" xfId="4534" xr:uid="{A545DB2E-7CD7-49BA-8D0A-07B1E53C8F7F}"/>
    <cellStyle name="Currency 8 3" xfId="40" xr:uid="{D15BFA20-9F5E-40DA-827D-759271C0308D}"/>
    <cellStyle name="Currency 8 3 2" xfId="3693" xr:uid="{2286FDB2-E3C2-483A-BC0D-A1E300877098}"/>
    <cellStyle name="Currency 8 3 2 2" xfId="4535" xr:uid="{5D0F14E1-EF05-4439-B68F-ED58F0C1FB13}"/>
    <cellStyle name="Currency 8 3 3" xfId="4536" xr:uid="{E4426DC0-DD86-41E4-ADE7-2272ECB59403}"/>
    <cellStyle name="Currency 8 4" xfId="41" xr:uid="{A8F4D55D-1EFE-4EA2-BFDB-4BFA74EFC0B6}"/>
    <cellStyle name="Currency 8 4 2" xfId="3694" xr:uid="{B818673A-A16E-4B9E-9C46-215B2BE88DEB}"/>
    <cellStyle name="Currency 8 4 2 2" xfId="4537" xr:uid="{1AB3A770-8508-4388-9E33-13B1C944D506}"/>
    <cellStyle name="Currency 8 4 3" xfId="4538" xr:uid="{C7149990-337C-419C-9D70-DD3A45A32F82}"/>
    <cellStyle name="Currency 8 5" xfId="3695" xr:uid="{6B8B43C9-D2FC-451C-A30A-63FA51A8C131}"/>
    <cellStyle name="Currency 8 5 2" xfId="4539" xr:uid="{D11FD968-9D3C-4158-ACA7-75E76026F33B}"/>
    <cellStyle name="Currency 8 6" xfId="4540" xr:uid="{C804BB83-D8D1-4DAC-A31A-65F2E93C7B2F}"/>
    <cellStyle name="Currency 8 7" xfId="4686" xr:uid="{F86EA7AE-1814-42D9-8F1F-BC5C9EE842E2}"/>
    <cellStyle name="Currency 9" xfId="42" xr:uid="{CB91A547-9249-4593-B9C1-60B23F7E2990}"/>
    <cellStyle name="Currency 9 2" xfId="43" xr:uid="{DBD26BF6-1202-4A08-BAF4-F9000AAD9218}"/>
    <cellStyle name="Currency 9 2 2" xfId="3696" xr:uid="{544CB0C5-68F6-47BD-A798-6929E6600B12}"/>
    <cellStyle name="Currency 9 2 2 2" xfId="4541" xr:uid="{2674547C-808B-4117-960D-2993DBEB6DD5}"/>
    <cellStyle name="Currency 9 2 3" xfId="4542" xr:uid="{D45C6E09-BC4F-42C4-9751-0F1594777A28}"/>
    <cellStyle name="Currency 9 3" xfId="44" xr:uid="{2380A46C-D677-4E75-A7B7-7A61CD9160F2}"/>
    <cellStyle name="Currency 9 3 2" xfId="3697" xr:uid="{BBDF524F-6687-4159-8B9E-94C15E1ED47C}"/>
    <cellStyle name="Currency 9 3 2 2" xfId="4543" xr:uid="{CE756F10-C39F-47CF-A836-8310CBEFA7A5}"/>
    <cellStyle name="Currency 9 3 3" xfId="4544" xr:uid="{69DBE22E-8B4E-4CBD-97D2-2F5916F477CE}"/>
    <cellStyle name="Currency 9 4" xfId="3698" xr:uid="{67D8AE5C-D2A5-48C8-9989-0BC1526D929D}"/>
    <cellStyle name="Currency 9 4 2" xfId="4545" xr:uid="{5E05C9F1-4AC2-44F6-85FE-B92D8AFBB0E4}"/>
    <cellStyle name="Currency 9 5" xfId="4300" xr:uid="{D8FC9774-6EDF-454E-92E5-73A405643882}"/>
    <cellStyle name="Currency 9 5 2" xfId="4546" xr:uid="{CB16930C-402A-4388-99A6-C35E08DD2B9B}"/>
    <cellStyle name="Currency 9 5 3" xfId="4716" xr:uid="{80A251B5-9BAA-4378-A5A0-14D66CD89990}"/>
    <cellStyle name="Currency 9 5 4" xfId="4693" xr:uid="{DB724919-8711-4546-9A4A-D11102C3A330}"/>
    <cellStyle name="Currency 9 6" xfId="4687" xr:uid="{583983F9-896A-4503-8351-B228763939A3}"/>
    <cellStyle name="Hyperlink" xfId="1" builtinId="8"/>
    <cellStyle name="Hyperlink 2" xfId="8" xr:uid="{2ED6E056-8F7C-4DDA-A2E2-3D590C455D1F}"/>
    <cellStyle name="Hyperlink 3" xfId="45" xr:uid="{7FF6DEEB-A846-4D89-94F6-7DFF6E927EE1}"/>
    <cellStyle name="Hyperlink 3 2" xfId="4388" xr:uid="{49FC04C7-E1E8-466C-8FDE-B7153B3563F9}"/>
    <cellStyle name="Hyperlink 3 3" xfId="4301" xr:uid="{FA2243BD-4ECA-4910-9A82-FB90C5208286}"/>
    <cellStyle name="Hyperlink 4" xfId="4302" xr:uid="{39E6ABD8-236E-44D7-B408-6B528A1207DB}"/>
    <cellStyle name="Hyperlink 4 2" xfId="5347" xr:uid="{08719E18-4B3B-4CF2-A4E6-893A117360C5}"/>
    <cellStyle name="Normal" xfId="0" builtinId="0"/>
    <cellStyle name="Normal 10" xfId="46" xr:uid="{3565840F-DB32-4A3A-B6D6-6E3D4EEAB900}"/>
    <cellStyle name="Normal 10 10" xfId="95" xr:uid="{F7574AE8-4101-4AD1-ACB0-3B5BB63965C0}"/>
    <cellStyle name="Normal 10 10 2" xfId="96" xr:uid="{50C7F2E8-D820-4094-A832-847052550C4E}"/>
    <cellStyle name="Normal 10 10 2 2" xfId="4304" xr:uid="{9B0271E2-DC95-45D0-98AF-3E980AFC8863}"/>
    <cellStyle name="Normal 10 10 2 3" xfId="4600" xr:uid="{2804F721-DF8C-49E3-98A8-620181614362}"/>
    <cellStyle name="Normal 10 10 3" xfId="97" xr:uid="{491AEDE9-06AB-4E94-A75B-91313290D936}"/>
    <cellStyle name="Normal 10 10 4" xfId="98" xr:uid="{52E35F69-6E4C-4AC8-A91A-CFE643450C37}"/>
    <cellStyle name="Normal 10 11" xfId="99" xr:uid="{1A19E6EF-CD20-4869-920B-4AF571504487}"/>
    <cellStyle name="Normal 10 11 2" xfId="100" xr:uid="{A9F9A2CA-1FEB-436E-9E5F-629BCCBCC769}"/>
    <cellStyle name="Normal 10 11 3" xfId="101" xr:uid="{E7D4728F-BFA7-4BA1-B556-F344374342B3}"/>
    <cellStyle name="Normal 10 11 4" xfId="102" xr:uid="{AF0B27B8-4662-4ABB-A993-7A7E203C1FE5}"/>
    <cellStyle name="Normal 10 12" xfId="103" xr:uid="{800F2AE7-51BF-4F7F-A9DB-3F9BCB1CA9A4}"/>
    <cellStyle name="Normal 10 12 2" xfId="104" xr:uid="{91157611-4D73-4A15-9A11-882111A087D0}"/>
    <cellStyle name="Normal 10 13" xfId="105" xr:uid="{6765DBA0-7F4F-4107-A5A1-E5A5F9BE8434}"/>
    <cellStyle name="Normal 10 14" xfId="106" xr:uid="{7EB9B635-4D60-49B2-B1A9-B5D7B34DD5EE}"/>
    <cellStyle name="Normal 10 15" xfId="107" xr:uid="{8120D913-AA49-412F-8A9B-2D34E9B9E0E7}"/>
    <cellStyle name="Normal 10 2" xfId="47" xr:uid="{571B0FD4-1C8D-4984-890C-9A20126E1A59}"/>
    <cellStyle name="Normal 10 2 10" xfId="108" xr:uid="{4C1FA7FD-3D6C-4D1D-82A3-A43B2E584872}"/>
    <cellStyle name="Normal 10 2 11" xfId="109" xr:uid="{FA8F674B-92EE-40D2-8822-4667FC2E73CF}"/>
    <cellStyle name="Normal 10 2 2" xfId="110" xr:uid="{C8300C51-237C-4ED9-BF06-F1B736C27040}"/>
    <cellStyle name="Normal 10 2 2 2" xfId="111" xr:uid="{FE523780-708B-4A2A-9E18-CCD97C212CC0}"/>
    <cellStyle name="Normal 10 2 2 2 2" xfId="112" xr:uid="{D26B807C-C88B-4688-A060-B338A0E87F63}"/>
    <cellStyle name="Normal 10 2 2 2 2 2" xfId="113" xr:uid="{D677539A-3E4A-449D-92FC-91D95CF2D0B0}"/>
    <cellStyle name="Normal 10 2 2 2 2 2 2" xfId="114" xr:uid="{9035980B-19AD-4C90-9356-03CC2EB6F4B4}"/>
    <cellStyle name="Normal 10 2 2 2 2 2 2 2" xfId="3740" xr:uid="{A470F0B3-9F8A-4686-B5BE-581931C82181}"/>
    <cellStyle name="Normal 10 2 2 2 2 2 2 2 2" xfId="3741" xr:uid="{09BE0A85-7E2B-4564-A5A3-B7660DC62803}"/>
    <cellStyle name="Normal 10 2 2 2 2 2 2 3" xfId="3742" xr:uid="{0A3D4D70-C537-46BB-913A-CFA015806732}"/>
    <cellStyle name="Normal 10 2 2 2 2 2 3" xfId="115" xr:uid="{A13EC94C-A045-407B-A898-822EA969731C}"/>
    <cellStyle name="Normal 10 2 2 2 2 2 3 2" xfId="3743" xr:uid="{C7E417C5-39A0-4652-A70C-F275F51D3C6D}"/>
    <cellStyle name="Normal 10 2 2 2 2 2 4" xfId="116" xr:uid="{1CD5CD01-6F73-45A0-B7DE-660817E73FAC}"/>
    <cellStyle name="Normal 10 2 2 2 2 3" xfId="117" xr:uid="{8407916A-6C3A-47D8-9062-6B5C7317CB3B}"/>
    <cellStyle name="Normal 10 2 2 2 2 3 2" xfId="118" xr:uid="{CD1EC037-5CD3-49F7-B753-889F6D973751}"/>
    <cellStyle name="Normal 10 2 2 2 2 3 2 2" xfId="3744" xr:uid="{61A0C461-D102-4D9C-82F9-50576D4697DB}"/>
    <cellStyle name="Normal 10 2 2 2 2 3 3" xfId="119" xr:uid="{B9D10084-A6B9-497C-86D4-61C34E73D2BF}"/>
    <cellStyle name="Normal 10 2 2 2 2 3 4" xfId="120" xr:uid="{8547A2AE-C9EC-4112-884D-EBFA36100A85}"/>
    <cellStyle name="Normal 10 2 2 2 2 4" xfId="121" xr:uid="{4F0891FF-E908-4CAF-BD5F-CD0B16CAA53E}"/>
    <cellStyle name="Normal 10 2 2 2 2 4 2" xfId="3745" xr:uid="{66D9D6BE-6F05-499D-B9AC-11248781453B}"/>
    <cellStyle name="Normal 10 2 2 2 2 5" xfId="122" xr:uid="{BF9C3D6D-EFD2-4F9C-A05C-C74B0F0688DD}"/>
    <cellStyle name="Normal 10 2 2 2 2 6" xfId="123" xr:uid="{FBF57E4E-F44B-4270-BDC3-CE0B4DA461DC}"/>
    <cellStyle name="Normal 10 2 2 2 3" xfId="124" xr:uid="{44FFDCE4-DB65-4778-BE33-87A56F7663CA}"/>
    <cellStyle name="Normal 10 2 2 2 3 2" xfId="125" xr:uid="{02FE98D9-7FB4-4FB1-ADCE-A6553A1362B4}"/>
    <cellStyle name="Normal 10 2 2 2 3 2 2" xfId="126" xr:uid="{44E8EF98-9C36-4ADB-801B-5754B2C0CB77}"/>
    <cellStyle name="Normal 10 2 2 2 3 2 2 2" xfId="3746" xr:uid="{6BDBCF59-28B7-43C8-B899-048F025BA297}"/>
    <cellStyle name="Normal 10 2 2 2 3 2 2 2 2" xfId="3747" xr:uid="{7E71BC0A-66B4-4097-8697-B551F297803E}"/>
    <cellStyle name="Normal 10 2 2 2 3 2 2 3" xfId="3748" xr:uid="{CAB6A80A-B6BA-475A-9C46-63514CA9F3E5}"/>
    <cellStyle name="Normal 10 2 2 2 3 2 3" xfId="127" xr:uid="{F495A3F0-3AF4-49AF-A0E4-D9F1E43F5B3D}"/>
    <cellStyle name="Normal 10 2 2 2 3 2 3 2" xfId="3749" xr:uid="{E5151635-0763-4A0B-95BE-997CCBC5AF5D}"/>
    <cellStyle name="Normal 10 2 2 2 3 2 4" xfId="128" xr:uid="{B9196376-491A-44F5-B387-BB332CD5D5E3}"/>
    <cellStyle name="Normal 10 2 2 2 3 3" xfId="129" xr:uid="{4DA68A59-855F-4604-A0DF-A4D8FB0AD28E}"/>
    <cellStyle name="Normal 10 2 2 2 3 3 2" xfId="3750" xr:uid="{2FEEFDFA-3AA2-4173-BE0B-8A6CDF0AB86F}"/>
    <cellStyle name="Normal 10 2 2 2 3 3 2 2" xfId="3751" xr:uid="{3900AA0C-6C30-438C-8B79-00055FC0493E}"/>
    <cellStyle name="Normal 10 2 2 2 3 3 3" xfId="3752" xr:uid="{4075596D-7BEE-4FB8-9C1F-4198B8CED5F5}"/>
    <cellStyle name="Normal 10 2 2 2 3 4" xfId="130" xr:uid="{5C9F3FC9-D556-4001-BBA2-0AE2680AEC29}"/>
    <cellStyle name="Normal 10 2 2 2 3 4 2" xfId="3753" xr:uid="{1B1EEC2E-F148-4C8B-8AF3-0863A363BF27}"/>
    <cellStyle name="Normal 10 2 2 2 3 5" xfId="131" xr:uid="{F2363E19-EF15-4825-9271-5DB2D112FC53}"/>
    <cellStyle name="Normal 10 2 2 2 4" xfId="132" xr:uid="{4F53AE31-FAA0-4389-82D1-F384E5E0FB9A}"/>
    <cellStyle name="Normal 10 2 2 2 4 2" xfId="133" xr:uid="{E63A3820-B728-44D1-A102-DAFB5C3FC306}"/>
    <cellStyle name="Normal 10 2 2 2 4 2 2" xfId="3754" xr:uid="{B5C48523-E932-4AE3-AC76-C32599AF5A1B}"/>
    <cellStyle name="Normal 10 2 2 2 4 2 2 2" xfId="3755" xr:uid="{95E269F1-5544-4DF7-A8CF-2F2877FBD22C}"/>
    <cellStyle name="Normal 10 2 2 2 4 2 3" xfId="3756" xr:uid="{F66EB5C1-AFFF-4385-97A8-6BC6B6D45267}"/>
    <cellStyle name="Normal 10 2 2 2 4 3" xfId="134" xr:uid="{BF169EA7-2B3A-4EEB-98DD-3DCD8FD29430}"/>
    <cellStyle name="Normal 10 2 2 2 4 3 2" xfId="3757" xr:uid="{0FCB0703-782A-4E22-82FA-2823A23BCE4A}"/>
    <cellStyle name="Normal 10 2 2 2 4 4" xfId="135" xr:uid="{EB922435-5F7E-48BA-A4C0-AFE95396E263}"/>
    <cellStyle name="Normal 10 2 2 2 5" xfId="136" xr:uid="{F771BB11-1603-4BA2-826B-072B11BCCD3F}"/>
    <cellStyle name="Normal 10 2 2 2 5 2" xfId="137" xr:uid="{984BE6CA-F5D5-4183-87EF-7E8DC5E8BE3A}"/>
    <cellStyle name="Normal 10 2 2 2 5 2 2" xfId="3758" xr:uid="{AAEBCB83-3FFD-432C-B22D-14BD978A8142}"/>
    <cellStyle name="Normal 10 2 2 2 5 3" xfId="138" xr:uid="{D1F721C0-7B1D-4CCD-9975-83EF18C9485C}"/>
    <cellStyle name="Normal 10 2 2 2 5 4" xfId="139" xr:uid="{D5F03D57-5A79-4118-B94B-926425418995}"/>
    <cellStyle name="Normal 10 2 2 2 6" xfId="140" xr:uid="{8EF313E7-ADB1-446C-AD64-72606C90BE6E}"/>
    <cellStyle name="Normal 10 2 2 2 6 2" xfId="3759" xr:uid="{C04512A6-C0CB-4A04-911C-2EA57706A356}"/>
    <cellStyle name="Normal 10 2 2 2 7" xfId="141" xr:uid="{BB45FCEE-4923-4C33-92F0-503996CFFA84}"/>
    <cellStyle name="Normal 10 2 2 2 8" xfId="142" xr:uid="{48DBEAC5-2729-4AAB-AB7B-B1DDAA6DAB3F}"/>
    <cellStyle name="Normal 10 2 2 3" xfId="143" xr:uid="{4354C13C-3AF9-41C6-A600-5CE3D2B568AA}"/>
    <cellStyle name="Normal 10 2 2 3 2" xfId="144" xr:uid="{4A813584-3B5D-406F-A02A-59347FF815A1}"/>
    <cellStyle name="Normal 10 2 2 3 2 2" xfId="145" xr:uid="{A67EB6ED-FEF4-4723-9141-51F4CBA64FA9}"/>
    <cellStyle name="Normal 10 2 2 3 2 2 2" xfId="3760" xr:uid="{41AE286F-8F1C-421D-B617-B2A47AABA3CC}"/>
    <cellStyle name="Normal 10 2 2 3 2 2 2 2" xfId="3761" xr:uid="{F65BC1C0-E4E3-4878-9F0D-30373D48D062}"/>
    <cellStyle name="Normal 10 2 2 3 2 2 3" xfId="3762" xr:uid="{688E747D-1443-407F-84A5-B1D14B4E2D32}"/>
    <cellStyle name="Normal 10 2 2 3 2 3" xfId="146" xr:uid="{0703E2BF-B121-4317-9FF9-2438699525D8}"/>
    <cellStyle name="Normal 10 2 2 3 2 3 2" xfId="3763" xr:uid="{D320F296-A3DB-486C-B803-8FF18950BBE9}"/>
    <cellStyle name="Normal 10 2 2 3 2 4" xfId="147" xr:uid="{4FD94EBE-F80F-40D4-94D3-4C6F5A4005AF}"/>
    <cellStyle name="Normal 10 2 2 3 3" xfId="148" xr:uid="{0D27D9B1-16FF-42C0-B698-FDACF25369A4}"/>
    <cellStyle name="Normal 10 2 2 3 3 2" xfId="149" xr:uid="{DD3236E0-3191-4C20-B89C-438B2DD35665}"/>
    <cellStyle name="Normal 10 2 2 3 3 2 2" xfId="3764" xr:uid="{C2338FD6-F14F-4CCA-9BC9-3E36E97FB68A}"/>
    <cellStyle name="Normal 10 2 2 3 3 3" xfId="150" xr:uid="{D08EA93C-4509-4C60-BE28-0F283971A54A}"/>
    <cellStyle name="Normal 10 2 2 3 3 4" xfId="151" xr:uid="{067CB926-95B2-4F79-AFDC-E89CC8092FFF}"/>
    <cellStyle name="Normal 10 2 2 3 4" xfId="152" xr:uid="{AAECDDA2-CCD6-457D-8FF9-7EAB2898745E}"/>
    <cellStyle name="Normal 10 2 2 3 4 2" xfId="3765" xr:uid="{074A53D6-2467-4767-9951-68DD860C6ACB}"/>
    <cellStyle name="Normal 10 2 2 3 5" xfId="153" xr:uid="{07B7067E-6E62-49DF-8668-4DAA7A96AA1E}"/>
    <cellStyle name="Normal 10 2 2 3 6" xfId="154" xr:uid="{AA770856-9702-40F0-B50E-F1B883F9666D}"/>
    <cellStyle name="Normal 10 2 2 4" xfId="155" xr:uid="{0F721CE5-3D15-4EBE-AB58-A301C0AE6242}"/>
    <cellStyle name="Normal 10 2 2 4 2" xfId="156" xr:uid="{A8AEA119-2D28-452A-A9EB-21EE74ADEF4C}"/>
    <cellStyle name="Normal 10 2 2 4 2 2" xfId="157" xr:uid="{667EF3DE-67D9-4E11-A5CA-2BBD18C61584}"/>
    <cellStyle name="Normal 10 2 2 4 2 2 2" xfId="3766" xr:uid="{03FAA1C6-24CD-4A3E-88C9-87124B127318}"/>
    <cellStyle name="Normal 10 2 2 4 2 2 2 2" xfId="3767" xr:uid="{40D52805-E7D1-46AA-84FC-84E24A7933EF}"/>
    <cellStyle name="Normal 10 2 2 4 2 2 3" xfId="3768" xr:uid="{63351D35-8875-4846-9F32-E2ED58B45AEC}"/>
    <cellStyle name="Normal 10 2 2 4 2 3" xfId="158" xr:uid="{C554F90A-4474-4763-8705-2B953CF555FB}"/>
    <cellStyle name="Normal 10 2 2 4 2 3 2" xfId="3769" xr:uid="{1C140687-CED6-4F15-96A0-9D21722D134B}"/>
    <cellStyle name="Normal 10 2 2 4 2 4" xfId="159" xr:uid="{B7904A71-1463-4121-95F8-1A66878CE39D}"/>
    <cellStyle name="Normal 10 2 2 4 3" xfId="160" xr:uid="{4D6CDD40-ABD7-46A0-8BE7-74AE56179530}"/>
    <cellStyle name="Normal 10 2 2 4 3 2" xfId="3770" xr:uid="{9756B70E-D114-4337-8F09-D0F9ABC3BCC0}"/>
    <cellStyle name="Normal 10 2 2 4 3 2 2" xfId="3771" xr:uid="{68926E29-2D1C-473F-A1A7-ED638BC93414}"/>
    <cellStyle name="Normal 10 2 2 4 3 3" xfId="3772" xr:uid="{13BD2358-D8C4-4CA2-9913-A511A6B218CA}"/>
    <cellStyle name="Normal 10 2 2 4 4" xfId="161" xr:uid="{5AF86D89-4718-4488-9F7E-7429259B1914}"/>
    <cellStyle name="Normal 10 2 2 4 4 2" xfId="3773" xr:uid="{C226ED0A-8B72-422E-8CE6-4D2A1D09884E}"/>
    <cellStyle name="Normal 10 2 2 4 5" xfId="162" xr:uid="{93540AF2-40F0-4822-BB40-63DCE75D54AB}"/>
    <cellStyle name="Normal 10 2 2 5" xfId="163" xr:uid="{F000EDEF-E564-4302-ABFF-171FADB3CB01}"/>
    <cellStyle name="Normal 10 2 2 5 2" xfId="164" xr:uid="{20F67C38-A360-47B7-8B61-249280848F6C}"/>
    <cellStyle name="Normal 10 2 2 5 2 2" xfId="3774" xr:uid="{1E6225C4-2E07-4AD7-9275-9EBA0F34F4EF}"/>
    <cellStyle name="Normal 10 2 2 5 2 2 2" xfId="3775" xr:uid="{B13DE9D2-F715-448B-B844-234AF1A62648}"/>
    <cellStyle name="Normal 10 2 2 5 2 3" xfId="3776" xr:uid="{4C78AE79-C361-4272-85A7-AB81BB772A7A}"/>
    <cellStyle name="Normal 10 2 2 5 3" xfId="165" xr:uid="{ABEF9444-4DA1-477F-A6AD-6D7866BBAB53}"/>
    <cellStyle name="Normal 10 2 2 5 3 2" xfId="3777" xr:uid="{CDF9939A-4FA5-470D-8F5D-17B69F6813BE}"/>
    <cellStyle name="Normal 10 2 2 5 4" xfId="166" xr:uid="{5DDD8D4B-49AF-4622-928D-FA1DB8DCBF6C}"/>
    <cellStyle name="Normal 10 2 2 6" xfId="167" xr:uid="{7D4BCC8F-CD4A-4E96-B9A6-27B128216024}"/>
    <cellStyle name="Normal 10 2 2 6 2" xfId="168" xr:uid="{B7037270-52D5-4F18-85BE-FEDB1F831F80}"/>
    <cellStyle name="Normal 10 2 2 6 2 2" xfId="3778" xr:uid="{265464B4-D2E8-4FD4-8018-1E2D44ED80DE}"/>
    <cellStyle name="Normal 10 2 2 6 2 3" xfId="4306" xr:uid="{36B5674C-7CCD-42AE-9B4F-B36F30376084}"/>
    <cellStyle name="Normal 10 2 2 6 3" xfId="169" xr:uid="{7E712BDA-35BB-4BDB-A965-61367BD03051}"/>
    <cellStyle name="Normal 10 2 2 6 4" xfId="170" xr:uid="{18878819-32BD-41E7-BBFC-57C16FA26BB6}"/>
    <cellStyle name="Normal 10 2 2 6 4 2" xfId="4742" xr:uid="{6D36F8FE-5CC0-4338-AB64-273790B29FE1}"/>
    <cellStyle name="Normal 10 2 2 6 4 3" xfId="4601" xr:uid="{6CFF7657-CAF4-4C1E-B89C-40890E22A6BC}"/>
    <cellStyle name="Normal 10 2 2 6 4 4" xfId="4449" xr:uid="{473C337F-3216-4F10-A575-0CD90371D1D0}"/>
    <cellStyle name="Normal 10 2 2 7" xfId="171" xr:uid="{8E53EE5D-475D-46B3-8A84-B1471E603343}"/>
    <cellStyle name="Normal 10 2 2 7 2" xfId="3779" xr:uid="{4412179F-A31D-4985-9876-76D6B327C94E}"/>
    <cellStyle name="Normal 10 2 2 8" xfId="172" xr:uid="{15FF5E84-00C2-49F0-AF37-06CDA27CA08A}"/>
    <cellStyle name="Normal 10 2 2 9" xfId="173" xr:uid="{6327F887-DD56-4F1C-8DA9-7D163E377E2A}"/>
    <cellStyle name="Normal 10 2 3" xfId="174" xr:uid="{FAE44B42-AD35-43F9-804A-4345A7800529}"/>
    <cellStyle name="Normal 10 2 3 2" xfId="175" xr:uid="{6FB9C2CC-750C-4B08-A07F-A2579AE861E8}"/>
    <cellStyle name="Normal 10 2 3 2 2" xfId="176" xr:uid="{E4CC0D2B-D026-4530-837E-71E84AA72059}"/>
    <cellStyle name="Normal 10 2 3 2 2 2" xfId="177" xr:uid="{6C002438-96FF-4DDD-B9BF-20F23139F174}"/>
    <cellStyle name="Normal 10 2 3 2 2 2 2" xfId="3780" xr:uid="{F8F00EA5-9579-409F-B0A8-FC69D3C3C847}"/>
    <cellStyle name="Normal 10 2 3 2 2 2 2 2" xfId="3781" xr:uid="{F307F51F-B646-4AD3-ABB0-867A5BE2CC5C}"/>
    <cellStyle name="Normal 10 2 3 2 2 2 3" xfId="3782" xr:uid="{10D601C0-4793-4E65-A138-DB63923EBB91}"/>
    <cellStyle name="Normal 10 2 3 2 2 3" xfId="178" xr:uid="{EF92B6E6-65DA-4D31-8EB3-D78A58DF5C9A}"/>
    <cellStyle name="Normal 10 2 3 2 2 3 2" xfId="3783" xr:uid="{DA72FA1F-BDBB-469B-9890-54ECB7CA2C4C}"/>
    <cellStyle name="Normal 10 2 3 2 2 4" xfId="179" xr:uid="{5AA22E2B-196F-43E9-A7B9-0AA0ABC8923B}"/>
    <cellStyle name="Normal 10 2 3 2 3" xfId="180" xr:uid="{3A367F6F-AFB8-4732-BD19-C30F0DB98C68}"/>
    <cellStyle name="Normal 10 2 3 2 3 2" xfId="181" xr:uid="{681C4952-EE9B-42F9-B2F4-5E9010AA8E1E}"/>
    <cellStyle name="Normal 10 2 3 2 3 2 2" xfId="3784" xr:uid="{EAE9D801-60BE-4D36-A6D2-4B6C443F16AB}"/>
    <cellStyle name="Normal 10 2 3 2 3 3" xfId="182" xr:uid="{E36C818C-4117-40E7-A10F-BFC7691AF935}"/>
    <cellStyle name="Normal 10 2 3 2 3 4" xfId="183" xr:uid="{9279FB93-73FE-4D84-9243-0ACD8D5EEEB5}"/>
    <cellStyle name="Normal 10 2 3 2 4" xfId="184" xr:uid="{C373DB1D-8367-43DC-98DB-8F732253E621}"/>
    <cellStyle name="Normal 10 2 3 2 4 2" xfId="3785" xr:uid="{5F0FA4E3-358D-4449-9095-0A5F31168356}"/>
    <cellStyle name="Normal 10 2 3 2 5" xfId="185" xr:uid="{7AB1B817-E3B7-4549-ADA3-27187A7C719F}"/>
    <cellStyle name="Normal 10 2 3 2 6" xfId="186" xr:uid="{82C60110-D4C2-4243-A31E-4C9D3AAB5CD3}"/>
    <cellStyle name="Normal 10 2 3 3" xfId="187" xr:uid="{A6AC0EA1-3120-40F3-9138-B62576581A56}"/>
    <cellStyle name="Normal 10 2 3 3 2" xfId="188" xr:uid="{8DC7AE04-C1A4-4DFC-A0CE-EBF6D0C3AFE0}"/>
    <cellStyle name="Normal 10 2 3 3 2 2" xfId="189" xr:uid="{4ABB140A-77A5-4ED6-94FD-126FBD3954B3}"/>
    <cellStyle name="Normal 10 2 3 3 2 2 2" xfId="3786" xr:uid="{FF7AE3F4-534E-4B38-9E25-0FC9946AAEA5}"/>
    <cellStyle name="Normal 10 2 3 3 2 2 2 2" xfId="3787" xr:uid="{144C3F31-6E80-4EF7-B6C5-DB3076C185DA}"/>
    <cellStyle name="Normal 10 2 3 3 2 2 3" xfId="3788" xr:uid="{B81C52E7-1A73-48BF-8C6A-1D88670D1B7B}"/>
    <cellStyle name="Normal 10 2 3 3 2 3" xfId="190" xr:uid="{095EECDD-05F2-402E-A0A2-0212C2B0F36B}"/>
    <cellStyle name="Normal 10 2 3 3 2 3 2" xfId="3789" xr:uid="{631055E1-E0A6-40FD-ADAD-094FA28D4692}"/>
    <cellStyle name="Normal 10 2 3 3 2 4" xfId="191" xr:uid="{36F71D32-A92F-43FF-BB83-8852C764D5E2}"/>
    <cellStyle name="Normal 10 2 3 3 3" xfId="192" xr:uid="{4F74D60A-90A5-49DF-AB0D-75F2509AA44E}"/>
    <cellStyle name="Normal 10 2 3 3 3 2" xfId="3790" xr:uid="{D35EEA6E-E612-4EB4-8765-2103AA4EE6C8}"/>
    <cellStyle name="Normal 10 2 3 3 3 2 2" xfId="3791" xr:uid="{4ED48DE8-241A-42A1-8693-7B1BAE21475E}"/>
    <cellStyle name="Normal 10 2 3 3 3 3" xfId="3792" xr:uid="{1726DC7A-C06C-4503-9EF5-DD7BBF93E1B9}"/>
    <cellStyle name="Normal 10 2 3 3 4" xfId="193" xr:uid="{E4B72CD0-72FD-4B65-B53B-E27D59411525}"/>
    <cellStyle name="Normal 10 2 3 3 4 2" xfId="3793" xr:uid="{E073E44F-4085-4AF5-B1BC-1AA5EB8198A0}"/>
    <cellStyle name="Normal 10 2 3 3 5" xfId="194" xr:uid="{00AAF318-7DA1-43CB-AB2C-9EA3AD115A3A}"/>
    <cellStyle name="Normal 10 2 3 4" xfId="195" xr:uid="{01FE45F3-C39D-42F2-95B1-6E016D56C2D5}"/>
    <cellStyle name="Normal 10 2 3 4 2" xfId="196" xr:uid="{B853698C-ED50-42DB-8FA5-D2EACEA16873}"/>
    <cellStyle name="Normal 10 2 3 4 2 2" xfId="3794" xr:uid="{2D4824DC-B458-4494-BFC8-AC59577B3338}"/>
    <cellStyle name="Normal 10 2 3 4 2 2 2" xfId="3795" xr:uid="{94DB204D-48CA-4FD7-9EAA-FF79FFB8D03D}"/>
    <cellStyle name="Normal 10 2 3 4 2 3" xfId="3796" xr:uid="{71485F62-12B5-4EA2-A937-EA61BCBE5746}"/>
    <cellStyle name="Normal 10 2 3 4 3" xfId="197" xr:uid="{E7D64F88-7D79-4027-9481-4EB54C137531}"/>
    <cellStyle name="Normal 10 2 3 4 3 2" xfId="3797" xr:uid="{0D276971-6CDF-4EAF-BE00-B1BBE778861E}"/>
    <cellStyle name="Normal 10 2 3 4 4" xfId="198" xr:uid="{B0C824DC-B57B-4C3D-A5D5-BC3E6517F955}"/>
    <cellStyle name="Normal 10 2 3 5" xfId="199" xr:uid="{B91B2434-4F8E-4A97-A8D7-838A71CD830F}"/>
    <cellStyle name="Normal 10 2 3 5 2" xfId="200" xr:uid="{B832F555-9CC5-4798-ABD7-C525872FDB0A}"/>
    <cellStyle name="Normal 10 2 3 5 2 2" xfId="3798" xr:uid="{9FB0095C-3348-42D6-9C9A-7F88A89ED1C4}"/>
    <cellStyle name="Normal 10 2 3 5 2 3" xfId="4307" xr:uid="{0A67DF15-A126-4861-B736-D0BE7EE4BE97}"/>
    <cellStyle name="Normal 10 2 3 5 3" xfId="201" xr:uid="{67AA2664-F44D-429E-A38B-60E8216484E1}"/>
    <cellStyle name="Normal 10 2 3 5 4" xfId="202" xr:uid="{C93600C2-25F8-4778-8FA1-E21FC5ACD287}"/>
    <cellStyle name="Normal 10 2 3 5 4 2" xfId="4743" xr:uid="{BBF62FAB-7266-4C02-91A4-4F1C5BE83BB1}"/>
    <cellStyle name="Normal 10 2 3 5 4 3" xfId="4602" xr:uid="{098A1C5A-3321-402B-8DF3-8C37D448FAC0}"/>
    <cellStyle name="Normal 10 2 3 5 4 4" xfId="4450" xr:uid="{3B644392-9701-4CB4-8A7C-4E60A033CB39}"/>
    <cellStyle name="Normal 10 2 3 6" xfId="203" xr:uid="{302D0DE0-FF37-4298-A63F-E1372F4563A3}"/>
    <cellStyle name="Normal 10 2 3 6 2" xfId="3799" xr:uid="{C29A657D-F4FB-4CD7-9911-216AFE5D6FDC}"/>
    <cellStyle name="Normal 10 2 3 7" xfId="204" xr:uid="{33CB5AC9-0ECF-42B9-97E6-625165F5B2C1}"/>
    <cellStyle name="Normal 10 2 3 8" xfId="205" xr:uid="{131C5522-B5A8-4D77-9B72-7FA053844C14}"/>
    <cellStyle name="Normal 10 2 4" xfId="206" xr:uid="{A7E3976C-A05A-47AB-89A8-BCA24B9F5E64}"/>
    <cellStyle name="Normal 10 2 4 2" xfId="207" xr:uid="{CBA7AC5B-A2B3-46D5-8C49-570BD0B3B7DA}"/>
    <cellStyle name="Normal 10 2 4 2 2" xfId="208" xr:uid="{85FB7F76-5D50-47FC-991E-A5E218550405}"/>
    <cellStyle name="Normal 10 2 4 2 2 2" xfId="209" xr:uid="{23808F7C-1400-4078-AEA6-3C9C971C9194}"/>
    <cellStyle name="Normal 10 2 4 2 2 2 2" xfId="3800" xr:uid="{00872084-B3DF-44A7-A0A3-40C41C6B8D1A}"/>
    <cellStyle name="Normal 10 2 4 2 2 3" xfId="210" xr:uid="{9319D129-8840-4CE4-AC31-FD8A5FE66CD9}"/>
    <cellStyle name="Normal 10 2 4 2 2 4" xfId="211" xr:uid="{7F3AC998-CA80-434A-98B9-1E22F8DA78C9}"/>
    <cellStyle name="Normal 10 2 4 2 3" xfId="212" xr:uid="{968F7E36-3ADC-4398-A53C-01AEC69AE799}"/>
    <cellStyle name="Normal 10 2 4 2 3 2" xfId="3801" xr:uid="{413D10D3-92A5-4E16-8245-01CE876189B3}"/>
    <cellStyle name="Normal 10 2 4 2 4" xfId="213" xr:uid="{ADAC6DC2-E987-4B37-9C7E-5C65C940925C}"/>
    <cellStyle name="Normal 10 2 4 2 5" xfId="214" xr:uid="{BA07C282-70B7-4A07-AB43-52E3CA52C3A8}"/>
    <cellStyle name="Normal 10 2 4 3" xfId="215" xr:uid="{FDA95ECD-45B6-4772-8944-0C178E9BE7D2}"/>
    <cellStyle name="Normal 10 2 4 3 2" xfId="216" xr:uid="{6127E36B-83D8-4E13-A381-960CAD48A450}"/>
    <cellStyle name="Normal 10 2 4 3 2 2" xfId="3802" xr:uid="{E9A8D9D3-6232-4A7E-9C61-8FEBD3D1FA0C}"/>
    <cellStyle name="Normal 10 2 4 3 3" xfId="217" xr:uid="{5EFC4E66-4611-4F31-8286-50E89795AF56}"/>
    <cellStyle name="Normal 10 2 4 3 4" xfId="218" xr:uid="{7235F795-18E5-4E87-9CE8-F679AEF72FD7}"/>
    <cellStyle name="Normal 10 2 4 4" xfId="219" xr:uid="{2AC2FA4E-4B1A-4BAD-AF6C-CBC4B2B96A17}"/>
    <cellStyle name="Normal 10 2 4 4 2" xfId="220" xr:uid="{D5F6D9BA-CDC6-4773-8073-9EE0B715335A}"/>
    <cellStyle name="Normal 10 2 4 4 3" xfId="221" xr:uid="{CA16787C-B84D-480D-8292-F36A7C3F70A4}"/>
    <cellStyle name="Normal 10 2 4 4 4" xfId="222" xr:uid="{C376DF83-9892-4F8B-9FB8-A78E8D97415B}"/>
    <cellStyle name="Normal 10 2 4 5" xfId="223" xr:uid="{BB5C1F6B-9128-48C7-B682-00C9542061F7}"/>
    <cellStyle name="Normal 10 2 4 6" xfId="224" xr:uid="{A01350B8-CBDD-4ABB-BFA4-9CF4308BBAEB}"/>
    <cellStyle name="Normal 10 2 4 7" xfId="225" xr:uid="{6B48C85E-DE3B-4FC4-9E2E-38699F8D9BAF}"/>
    <cellStyle name="Normal 10 2 5" xfId="226" xr:uid="{AD1C6566-1A83-4CED-8122-7EB92EFF89A1}"/>
    <cellStyle name="Normal 10 2 5 2" xfId="227" xr:uid="{D8017BFD-A6AE-4682-9B5D-F5404F5EF8BF}"/>
    <cellStyle name="Normal 10 2 5 2 2" xfId="228" xr:uid="{64657F80-188D-4A88-9CEE-F32CEC8779BD}"/>
    <cellStyle name="Normal 10 2 5 2 2 2" xfId="3803" xr:uid="{D9839661-E33C-494C-B71F-3269C70929C4}"/>
    <cellStyle name="Normal 10 2 5 2 2 2 2" xfId="3804" xr:uid="{FFF8E91D-C577-4448-B717-015927E49739}"/>
    <cellStyle name="Normal 10 2 5 2 2 3" xfId="3805" xr:uid="{759FB430-30AE-45F6-8C1C-C2E382DE244D}"/>
    <cellStyle name="Normal 10 2 5 2 3" xfId="229" xr:uid="{B66E84B6-FF5F-433F-BE65-3F2160F955D6}"/>
    <cellStyle name="Normal 10 2 5 2 3 2" xfId="3806" xr:uid="{668CB260-E19A-4D79-91C8-F266F2B7DDB5}"/>
    <cellStyle name="Normal 10 2 5 2 4" xfId="230" xr:uid="{A97AC557-C699-4E20-A5B1-9BD1BBE5D1E0}"/>
    <cellStyle name="Normal 10 2 5 3" xfId="231" xr:uid="{F7548DB0-45EA-4CEE-B890-4A3523AB0761}"/>
    <cellStyle name="Normal 10 2 5 3 2" xfId="232" xr:uid="{57768879-C6D9-44F6-B2D4-1FCED15B48F0}"/>
    <cellStyle name="Normal 10 2 5 3 2 2" xfId="3807" xr:uid="{A0128DBF-827E-4BDF-B82A-508987C64947}"/>
    <cellStyle name="Normal 10 2 5 3 3" xfId="233" xr:uid="{42C7FD46-35C7-4273-A5E7-B1E3DA50A1D8}"/>
    <cellStyle name="Normal 10 2 5 3 4" xfId="234" xr:uid="{7EDDCA68-C144-4F43-8A9D-4503CE45F530}"/>
    <cellStyle name="Normal 10 2 5 4" xfId="235" xr:uid="{339C903D-2A89-468C-ACFC-79BFD48872C4}"/>
    <cellStyle name="Normal 10 2 5 4 2" xfId="3808" xr:uid="{5C0588DF-B5DC-446C-9D8E-890C2FAAA781}"/>
    <cellStyle name="Normal 10 2 5 5" xfId="236" xr:uid="{E70ABD51-AFFD-4EDE-B830-B6B029A77797}"/>
    <cellStyle name="Normal 10 2 5 6" xfId="237" xr:uid="{13DA1E02-5DFC-4AEC-A8B8-4EB79AD429B6}"/>
    <cellStyle name="Normal 10 2 6" xfId="238" xr:uid="{788551C6-0575-463B-A96C-2A753217BFF0}"/>
    <cellStyle name="Normal 10 2 6 2" xfId="239" xr:uid="{91A63451-58A6-4EBC-A32F-A5536014CBEF}"/>
    <cellStyle name="Normal 10 2 6 2 2" xfId="240" xr:uid="{6A2333EC-6AF0-44A4-B014-4857607A571B}"/>
    <cellStyle name="Normal 10 2 6 2 2 2" xfId="3809" xr:uid="{A834CF12-3EE7-46D9-B108-2A75985F8735}"/>
    <cellStyle name="Normal 10 2 6 2 3" xfId="241" xr:uid="{A212ED77-7131-4CC2-8261-56B23A8F58F2}"/>
    <cellStyle name="Normal 10 2 6 2 4" xfId="242" xr:uid="{8A60D595-84E3-40C4-A287-DC602302C31D}"/>
    <cellStyle name="Normal 10 2 6 3" xfId="243" xr:uid="{A50F09C9-70F7-4B4C-9F1A-A5DD3770BAF7}"/>
    <cellStyle name="Normal 10 2 6 3 2" xfId="3810" xr:uid="{934BB6FA-85FD-448C-A0B3-F285FF060503}"/>
    <cellStyle name="Normal 10 2 6 4" xfId="244" xr:uid="{B41E5D42-0C1C-4819-8AF7-CED25E6E1D47}"/>
    <cellStyle name="Normal 10 2 6 5" xfId="245" xr:uid="{3945330D-707E-4B03-8A86-DE15B13779C3}"/>
    <cellStyle name="Normal 10 2 7" xfId="246" xr:uid="{EA766F30-B4DB-42EA-85A3-CA3EB83D996E}"/>
    <cellStyle name="Normal 10 2 7 2" xfId="247" xr:uid="{1D1742C2-7635-45EA-90EF-2AC573D1479D}"/>
    <cellStyle name="Normal 10 2 7 2 2" xfId="3811" xr:uid="{5512B3C7-B829-4FA8-BD95-D0D12F940C6E}"/>
    <cellStyle name="Normal 10 2 7 2 3" xfId="4305" xr:uid="{8B858D9B-0E05-4DEE-8D7B-FBF90300A43A}"/>
    <cellStyle name="Normal 10 2 7 3" xfId="248" xr:uid="{296C8B0F-B68B-433A-84D6-BAD8B85F0AFD}"/>
    <cellStyle name="Normal 10 2 7 4" xfId="249" xr:uid="{AAA99A9F-DF48-4D10-9241-323AB50D927A}"/>
    <cellStyle name="Normal 10 2 7 4 2" xfId="4741" xr:uid="{4A734928-A143-4670-8B6F-AA1E806FEC68}"/>
    <cellStyle name="Normal 10 2 7 4 3" xfId="4603" xr:uid="{5BA50310-DFE7-4158-B4D5-1166E6CCC7EF}"/>
    <cellStyle name="Normal 10 2 7 4 4" xfId="4448" xr:uid="{ED418702-3E5F-4FD1-9A23-F845E27A4137}"/>
    <cellStyle name="Normal 10 2 8" xfId="250" xr:uid="{790A3DC2-C8EA-452F-A259-FE9245835E75}"/>
    <cellStyle name="Normal 10 2 8 2" xfId="251" xr:uid="{6D13538F-6011-4C5A-9745-97F398ECB4C9}"/>
    <cellStyle name="Normal 10 2 8 3" xfId="252" xr:uid="{CD222867-5B29-495B-95B1-DE797955A87D}"/>
    <cellStyle name="Normal 10 2 8 4" xfId="253" xr:uid="{81E9E38F-71DC-49A0-8082-156E97489C66}"/>
    <cellStyle name="Normal 10 2 9" xfId="254" xr:uid="{89260E60-1B7B-4BEC-AAE0-10C6330B9C6C}"/>
    <cellStyle name="Normal 10 3" xfId="255" xr:uid="{8CAA35A1-C205-4BF0-B9B1-3C6D6314972F}"/>
    <cellStyle name="Normal 10 3 10" xfId="256" xr:uid="{8A83984C-6395-4C3F-B943-4DD734F96228}"/>
    <cellStyle name="Normal 10 3 11" xfId="257" xr:uid="{BC39D2B5-3147-4F52-AD07-E372BEA44766}"/>
    <cellStyle name="Normal 10 3 2" xfId="258" xr:uid="{8A5D2718-0991-40B9-A923-8F6D1C9A0098}"/>
    <cellStyle name="Normal 10 3 2 2" xfId="259" xr:uid="{FF7C66DD-F4DD-4377-AE62-935A2F15983C}"/>
    <cellStyle name="Normal 10 3 2 2 2" xfId="260" xr:uid="{2EA665DB-25BE-4D55-8259-011D3343B1E3}"/>
    <cellStyle name="Normal 10 3 2 2 2 2" xfId="261" xr:uid="{A151F694-169C-4FCD-8007-87B694B357D2}"/>
    <cellStyle name="Normal 10 3 2 2 2 2 2" xfId="262" xr:uid="{C3C9CD3A-73C6-4543-A445-CE0F6789D917}"/>
    <cellStyle name="Normal 10 3 2 2 2 2 2 2" xfId="3812" xr:uid="{F1115E54-D2B8-40E3-839A-4DC0749B936F}"/>
    <cellStyle name="Normal 10 3 2 2 2 2 3" xfId="263" xr:uid="{AEFB3AC0-4735-48EA-B119-A64CBA36598B}"/>
    <cellStyle name="Normal 10 3 2 2 2 2 4" xfId="264" xr:uid="{6E257CE0-A1F6-4121-BC19-9BB51A9413A1}"/>
    <cellStyle name="Normal 10 3 2 2 2 3" xfId="265" xr:uid="{7590FD88-4EA8-4092-A788-7CAC13B63BCE}"/>
    <cellStyle name="Normal 10 3 2 2 2 3 2" xfId="266" xr:uid="{CB085D79-A302-495B-9349-D7A7F2CA5CA8}"/>
    <cellStyle name="Normal 10 3 2 2 2 3 3" xfId="267" xr:uid="{31ED800D-0D65-49B5-B59B-CA1B20636208}"/>
    <cellStyle name="Normal 10 3 2 2 2 3 4" xfId="268" xr:uid="{E88B35CA-7E98-48CD-91CD-2F022F8B342D}"/>
    <cellStyle name="Normal 10 3 2 2 2 4" xfId="269" xr:uid="{0617E6A4-B7FF-41B8-9927-01A72D952676}"/>
    <cellStyle name="Normal 10 3 2 2 2 5" xfId="270" xr:uid="{FB22358E-D1F1-42E8-914A-20B175F3A660}"/>
    <cellStyle name="Normal 10 3 2 2 2 6" xfId="271" xr:uid="{9EF39415-8163-4E5E-ADC5-3936E76FAF16}"/>
    <cellStyle name="Normal 10 3 2 2 3" xfId="272" xr:uid="{65B5F5F5-4C8C-48DC-993C-441415F5B118}"/>
    <cellStyle name="Normal 10 3 2 2 3 2" xfId="273" xr:uid="{E5E3348D-7C7C-4A0B-99AE-C938E0905DDC}"/>
    <cellStyle name="Normal 10 3 2 2 3 2 2" xfId="274" xr:uid="{ECCC5FDE-33F0-46F3-8454-715D915906DD}"/>
    <cellStyle name="Normal 10 3 2 2 3 2 3" xfId="275" xr:uid="{CC45DAEB-177A-4319-8579-E0018F7DA9E4}"/>
    <cellStyle name="Normal 10 3 2 2 3 2 4" xfId="276" xr:uid="{51D84C4D-391C-4416-A3E4-131EF11D6979}"/>
    <cellStyle name="Normal 10 3 2 2 3 3" xfId="277" xr:uid="{FE2086BC-4739-4616-8890-C5D0344EB316}"/>
    <cellStyle name="Normal 10 3 2 2 3 4" xfId="278" xr:uid="{0088C260-F415-41CC-8862-F5BD4F0949C4}"/>
    <cellStyle name="Normal 10 3 2 2 3 5" xfId="279" xr:uid="{995290E9-B1D4-472A-B4B3-C8CF1CC8C5DC}"/>
    <cellStyle name="Normal 10 3 2 2 4" xfId="280" xr:uid="{0BF13872-71D2-4A7B-B23A-6A53E5BAA2EB}"/>
    <cellStyle name="Normal 10 3 2 2 4 2" xfId="281" xr:uid="{94713E15-78B5-4284-A96F-BC35AE994961}"/>
    <cellStyle name="Normal 10 3 2 2 4 3" xfId="282" xr:uid="{CB234D0A-0715-4C6B-A51A-C1A017D0E258}"/>
    <cellStyle name="Normal 10 3 2 2 4 4" xfId="283" xr:uid="{9B8931C5-FEDC-42F5-8170-4AE40A157A0F}"/>
    <cellStyle name="Normal 10 3 2 2 5" xfId="284" xr:uid="{BF0DA76B-6AE8-4AC3-8F37-8850F77CC697}"/>
    <cellStyle name="Normal 10 3 2 2 5 2" xfId="285" xr:uid="{C0330356-AC76-4EEE-8F2B-25916DF9F015}"/>
    <cellStyle name="Normal 10 3 2 2 5 3" xfId="286" xr:uid="{22CA85A3-5981-4889-8B65-3FBAA10B4656}"/>
    <cellStyle name="Normal 10 3 2 2 5 4" xfId="287" xr:uid="{D7D2992F-8759-4F01-9589-130CABC66F14}"/>
    <cellStyle name="Normal 10 3 2 2 6" xfId="288" xr:uid="{8C2921FE-5145-408D-AFF7-6B074C7D70C7}"/>
    <cellStyle name="Normal 10 3 2 2 7" xfId="289" xr:uid="{4B147EA3-017E-4405-BAB4-C6024BA5E0CB}"/>
    <cellStyle name="Normal 10 3 2 2 8" xfId="290" xr:uid="{A991D9DE-6162-4D40-A812-E8587714675E}"/>
    <cellStyle name="Normal 10 3 2 3" xfId="291" xr:uid="{542B35C9-0237-4C78-A5C4-FC567D0DB4BF}"/>
    <cellStyle name="Normal 10 3 2 3 2" xfId="292" xr:uid="{6B06936B-ED81-4CF4-8DCF-AF94348A540B}"/>
    <cellStyle name="Normal 10 3 2 3 2 2" xfId="293" xr:uid="{0FB14715-15ED-4ED7-8412-D0B2A691FDC3}"/>
    <cellStyle name="Normal 10 3 2 3 2 2 2" xfId="3813" xr:uid="{BF28B82B-4A85-42B3-A5F5-D8F147993E7C}"/>
    <cellStyle name="Normal 10 3 2 3 2 2 2 2" xfId="3814" xr:uid="{32970AB6-ED57-4731-9F6F-9CDA74ECB654}"/>
    <cellStyle name="Normal 10 3 2 3 2 2 3" xfId="3815" xr:uid="{72FCE349-FCCB-43A1-A3FB-53368E1B2BA9}"/>
    <cellStyle name="Normal 10 3 2 3 2 3" xfId="294" xr:uid="{0F88E3DA-264F-4364-B996-0E5954E981C2}"/>
    <cellStyle name="Normal 10 3 2 3 2 3 2" xfId="3816" xr:uid="{5B180834-662E-4E64-B329-C8F509158A49}"/>
    <cellStyle name="Normal 10 3 2 3 2 4" xfId="295" xr:uid="{461E3B87-129F-404F-A6CF-774D1F291D9B}"/>
    <cellStyle name="Normal 10 3 2 3 3" xfId="296" xr:uid="{7C490286-BA37-4DAA-BB05-4F4ED5903F4A}"/>
    <cellStyle name="Normal 10 3 2 3 3 2" xfId="297" xr:uid="{DDBEB192-FBA2-4282-89B9-A3715E10B9EB}"/>
    <cellStyle name="Normal 10 3 2 3 3 2 2" xfId="3817" xr:uid="{EDC2F591-DBF7-4C14-A6B3-C536259A04E8}"/>
    <cellStyle name="Normal 10 3 2 3 3 3" xfId="298" xr:uid="{531DA1B9-2EA8-4887-8155-AA085F747EE9}"/>
    <cellStyle name="Normal 10 3 2 3 3 4" xfId="299" xr:uid="{B44A565E-0DD3-46A4-B9BE-2B2DC7FCE855}"/>
    <cellStyle name="Normal 10 3 2 3 4" xfId="300" xr:uid="{F3E381C9-C409-45D0-845B-CDB441328893}"/>
    <cellStyle name="Normal 10 3 2 3 4 2" xfId="3818" xr:uid="{756C4E00-F7A9-43C4-AA08-256437EF81F6}"/>
    <cellStyle name="Normal 10 3 2 3 5" xfId="301" xr:uid="{DB12B5AD-3F5D-43C1-B347-A9587D86EEF1}"/>
    <cellStyle name="Normal 10 3 2 3 6" xfId="302" xr:uid="{58C0B7BD-6422-49A8-80D9-1A9F82DCD598}"/>
    <cellStyle name="Normal 10 3 2 4" xfId="303" xr:uid="{522FF992-4A9B-42BA-B38A-4D99B6C35AE0}"/>
    <cellStyle name="Normal 10 3 2 4 2" xfId="304" xr:uid="{AD577995-D663-4CFC-AA70-1B179811F2B7}"/>
    <cellStyle name="Normal 10 3 2 4 2 2" xfId="305" xr:uid="{15C6F32B-AE73-473F-9649-5FC46F3A9705}"/>
    <cellStyle name="Normal 10 3 2 4 2 2 2" xfId="3819" xr:uid="{FEC06727-BDE8-4927-AEDE-809D23573DCA}"/>
    <cellStyle name="Normal 10 3 2 4 2 3" xfId="306" xr:uid="{AB574B22-68ED-40FF-8F1B-3C0F48064481}"/>
    <cellStyle name="Normal 10 3 2 4 2 4" xfId="307" xr:uid="{06FF560F-603F-45A4-ACD1-79E09376B4BF}"/>
    <cellStyle name="Normal 10 3 2 4 3" xfId="308" xr:uid="{1DD761E4-C7E8-4268-852E-FD3AF372FD90}"/>
    <cellStyle name="Normal 10 3 2 4 3 2" xfId="3820" xr:uid="{B607D2B9-4E75-49E9-A5CE-4EB96D9559D4}"/>
    <cellStyle name="Normal 10 3 2 4 4" xfId="309" xr:uid="{5DE6EA4D-4FAB-4E06-B40D-5FF26E940C11}"/>
    <cellStyle name="Normal 10 3 2 4 5" xfId="310" xr:uid="{A0F22156-515A-4648-9750-26B0179631D9}"/>
    <cellStyle name="Normal 10 3 2 5" xfId="311" xr:uid="{26720E7D-E030-4A67-81BE-3A64743D9E81}"/>
    <cellStyle name="Normal 10 3 2 5 2" xfId="312" xr:uid="{B2C1FEE6-54FB-4361-9BE4-70DBB0B32383}"/>
    <cellStyle name="Normal 10 3 2 5 2 2" xfId="3821" xr:uid="{E61454DF-4FF2-416F-945C-215AA68D3A28}"/>
    <cellStyle name="Normal 10 3 2 5 3" xfId="313" xr:uid="{AFAFF698-E67F-48B5-BCDB-8DECE3BBE375}"/>
    <cellStyle name="Normal 10 3 2 5 4" xfId="314" xr:uid="{1BBF4CA8-D810-4188-A3F6-090A3448A6E3}"/>
    <cellStyle name="Normal 10 3 2 6" xfId="315" xr:uid="{FA269F0C-F21F-4753-8388-B661B9318F28}"/>
    <cellStyle name="Normal 10 3 2 6 2" xfId="316" xr:uid="{8BA4B032-A5A6-41E2-B181-887531861B60}"/>
    <cellStyle name="Normal 10 3 2 6 3" xfId="317" xr:uid="{3EA2A424-C0FD-46A7-9594-38D5E2F549E1}"/>
    <cellStyle name="Normal 10 3 2 6 4" xfId="318" xr:uid="{BBA5593C-AEC3-4F91-B2F6-543FFA7481DF}"/>
    <cellStyle name="Normal 10 3 2 7" xfId="319" xr:uid="{8DC8C044-1534-49E5-B75F-24B5BF898F0F}"/>
    <cellStyle name="Normal 10 3 2 8" xfId="320" xr:uid="{A77EA3AE-1E22-4408-B5FA-AC7A22184853}"/>
    <cellStyle name="Normal 10 3 2 9" xfId="321" xr:uid="{22E663FF-1842-42FE-AAF3-B59FFD2AEE7B}"/>
    <cellStyle name="Normal 10 3 3" xfId="322" xr:uid="{6090BF22-228B-4466-8527-E227A184F704}"/>
    <cellStyle name="Normal 10 3 3 2" xfId="323" xr:uid="{D2686609-74B4-4A59-9209-4C611ED86BBC}"/>
    <cellStyle name="Normal 10 3 3 2 2" xfId="324" xr:uid="{55FE9037-CEEF-486D-BECF-5CD20746EC9C}"/>
    <cellStyle name="Normal 10 3 3 2 2 2" xfId="325" xr:uid="{201B7A42-76B5-4A90-903F-AF3DEB659623}"/>
    <cellStyle name="Normal 10 3 3 2 2 2 2" xfId="3822" xr:uid="{B7B31609-F27E-4DC7-8ECA-A0DC64942861}"/>
    <cellStyle name="Normal 10 3 3 2 2 2 2 2" xfId="4623" xr:uid="{59E203B2-55A0-483E-A681-2E625859A857}"/>
    <cellStyle name="Normal 10 3 3 2 2 2 3" xfId="4624" xr:uid="{4E3A0828-8309-4613-BDC2-DB08FF4347AA}"/>
    <cellStyle name="Normal 10 3 3 2 2 3" xfId="326" xr:uid="{C4696262-8173-4C62-A6A1-686414F4CD26}"/>
    <cellStyle name="Normal 10 3 3 2 2 3 2" xfId="4625" xr:uid="{C24D0927-A37B-49DE-9C1E-E820F40B0744}"/>
    <cellStyle name="Normal 10 3 3 2 2 4" xfId="327" xr:uid="{05AF28F0-E516-4FA2-B73F-F745E74386D1}"/>
    <cellStyle name="Normal 10 3 3 2 3" xfId="328" xr:uid="{062C5E5C-6773-4318-A92D-C0D300391157}"/>
    <cellStyle name="Normal 10 3 3 2 3 2" xfId="329" xr:uid="{554D738A-3710-46C4-9BB7-38B50713E30F}"/>
    <cellStyle name="Normal 10 3 3 2 3 2 2" xfId="4626" xr:uid="{E0E88AAB-327D-476B-86A8-DEEC8E2F17EE}"/>
    <cellStyle name="Normal 10 3 3 2 3 3" xfId="330" xr:uid="{47405E42-8137-42AD-87A4-DA2B83254350}"/>
    <cellStyle name="Normal 10 3 3 2 3 4" xfId="331" xr:uid="{BFE26ED3-6D3E-4BC0-813F-DBEA6909194D}"/>
    <cellStyle name="Normal 10 3 3 2 4" xfId="332" xr:uid="{008A9812-52BD-42FA-ADCF-7514C50A87E1}"/>
    <cellStyle name="Normal 10 3 3 2 4 2" xfId="4627" xr:uid="{77B8D455-7F30-45F0-9765-586F28480B12}"/>
    <cellStyle name="Normal 10 3 3 2 5" xfId="333" xr:uid="{99A6721E-BD09-4029-8994-D208E62DBBF7}"/>
    <cellStyle name="Normal 10 3 3 2 6" xfId="334" xr:uid="{366EC149-D2DA-4D04-B50B-57983748D2A5}"/>
    <cellStyle name="Normal 10 3 3 3" xfId="335" xr:uid="{90661D4B-5B5A-480A-85A7-EC06A99119AF}"/>
    <cellStyle name="Normal 10 3 3 3 2" xfId="336" xr:uid="{5813C4B5-2913-427A-A5C9-B5AAE61527A3}"/>
    <cellStyle name="Normal 10 3 3 3 2 2" xfId="337" xr:uid="{6438CE58-7E07-4C7B-ADF1-7838CA75D05A}"/>
    <cellStyle name="Normal 10 3 3 3 2 2 2" xfId="4628" xr:uid="{9D417600-3178-4803-B5AB-4B2BA3E5928C}"/>
    <cellStyle name="Normal 10 3 3 3 2 3" xfId="338" xr:uid="{17183E50-20F2-41BA-AD56-2E94A4B1A228}"/>
    <cellStyle name="Normal 10 3 3 3 2 4" xfId="339" xr:uid="{043C5BCF-AC25-4109-9DB1-F72E2B36D5FE}"/>
    <cellStyle name="Normal 10 3 3 3 3" xfId="340" xr:uid="{DBAC407D-A756-41B7-8094-1FFBABF0D28E}"/>
    <cellStyle name="Normal 10 3 3 3 3 2" xfId="4629" xr:uid="{1B4E0ED3-BE8D-4883-BBD2-3114EC1840B6}"/>
    <cellStyle name="Normal 10 3 3 3 4" xfId="341" xr:uid="{2B6663F4-792C-43BE-BDA2-74C6966AEF84}"/>
    <cellStyle name="Normal 10 3 3 3 5" xfId="342" xr:uid="{0733688E-98E9-42C3-BA80-CA5951A93A1C}"/>
    <cellStyle name="Normal 10 3 3 4" xfId="343" xr:uid="{F14F5179-25BE-4511-8922-8D673D1F4156}"/>
    <cellStyle name="Normal 10 3 3 4 2" xfId="344" xr:uid="{4256C3B0-DB76-4E1B-827B-25A4D7BACE72}"/>
    <cellStyle name="Normal 10 3 3 4 2 2" xfId="4630" xr:uid="{6295B869-741C-4A55-898A-32B590C6FCFE}"/>
    <cellStyle name="Normal 10 3 3 4 3" xfId="345" xr:uid="{9DAADFBD-DC88-441F-95DC-553CFE9ECF11}"/>
    <cellStyle name="Normal 10 3 3 4 4" xfId="346" xr:uid="{F2C48EEE-4CFD-43E1-9B45-4B09689C93AA}"/>
    <cellStyle name="Normal 10 3 3 5" xfId="347" xr:uid="{C041C3B3-6EB0-46B6-A004-0005FD2DE391}"/>
    <cellStyle name="Normal 10 3 3 5 2" xfId="348" xr:uid="{3A3582E0-BCD5-4C62-97C9-BD4A4711D56B}"/>
    <cellStyle name="Normal 10 3 3 5 3" xfId="349" xr:uid="{43CEBC1A-B31E-4926-8902-77BE5D545C1B}"/>
    <cellStyle name="Normal 10 3 3 5 4" xfId="350" xr:uid="{C92A109A-349D-42DD-A5D5-8AF38B2B64E5}"/>
    <cellStyle name="Normal 10 3 3 6" xfId="351" xr:uid="{539E65FF-50BC-4CC7-A53E-473112C94583}"/>
    <cellStyle name="Normal 10 3 3 7" xfId="352" xr:uid="{B3A4DF62-79F0-42CF-B222-8478DE8DCE2C}"/>
    <cellStyle name="Normal 10 3 3 8" xfId="353" xr:uid="{503B8326-851B-410D-981B-424F899AF889}"/>
    <cellStyle name="Normal 10 3 4" xfId="354" xr:uid="{EA7364CA-1D86-41BF-A746-39F284D75FDD}"/>
    <cellStyle name="Normal 10 3 4 2" xfId="355" xr:uid="{7B88C0EB-3A0D-4D97-98CE-07DA9C60A63D}"/>
    <cellStyle name="Normal 10 3 4 2 2" xfId="356" xr:uid="{A9B07E12-52B4-45DB-9C62-87BFFD727871}"/>
    <cellStyle name="Normal 10 3 4 2 2 2" xfId="357" xr:uid="{EB96A3D1-2310-4E0C-BC66-DD518ECD8AA0}"/>
    <cellStyle name="Normal 10 3 4 2 2 2 2" xfId="3823" xr:uid="{D81D03AE-47FE-4095-866E-E8E9377C688F}"/>
    <cellStyle name="Normal 10 3 4 2 2 3" xfId="358" xr:uid="{88233122-8A12-43CB-8D10-226134234A17}"/>
    <cellStyle name="Normal 10 3 4 2 2 4" xfId="359" xr:uid="{EF61B27B-340E-4E0B-96BC-D8E29C8573D5}"/>
    <cellStyle name="Normal 10 3 4 2 3" xfId="360" xr:uid="{3BACDDCA-F446-4ED3-92A7-0EA9057E6591}"/>
    <cellStyle name="Normal 10 3 4 2 3 2" xfId="3824" xr:uid="{F01352F9-CDA2-4B1C-8C67-33B72094B2F7}"/>
    <cellStyle name="Normal 10 3 4 2 4" xfId="361" xr:uid="{38F1E755-42CD-4A79-80B4-99E53945F381}"/>
    <cellStyle name="Normal 10 3 4 2 5" xfId="362" xr:uid="{84A180AC-AB4F-4712-B4B9-CC0DFA9C1A0A}"/>
    <cellStyle name="Normal 10 3 4 3" xfId="363" xr:uid="{8A4C1428-899A-4438-91F4-83E32C18AE7F}"/>
    <cellStyle name="Normal 10 3 4 3 2" xfId="364" xr:uid="{62EF2B51-67DA-4377-9CC6-DEC4431C5C09}"/>
    <cellStyle name="Normal 10 3 4 3 2 2" xfId="3825" xr:uid="{9C7011AC-0690-414B-AEFB-51853F86F2C3}"/>
    <cellStyle name="Normal 10 3 4 3 3" xfId="365" xr:uid="{38D51293-C34A-4A6E-A33A-129288434D30}"/>
    <cellStyle name="Normal 10 3 4 3 4" xfId="366" xr:uid="{B2D2992F-270E-4A23-838F-1862F2E0C482}"/>
    <cellStyle name="Normal 10 3 4 4" xfId="367" xr:uid="{90EC40DF-73E6-4770-B831-41113F46EA5C}"/>
    <cellStyle name="Normal 10 3 4 4 2" xfId="368" xr:uid="{762E9CFA-63B7-42CF-A187-5E304B457A44}"/>
    <cellStyle name="Normal 10 3 4 4 3" xfId="369" xr:uid="{47C05B22-1069-48A0-9C73-4216CF7770F7}"/>
    <cellStyle name="Normal 10 3 4 4 4" xfId="370" xr:uid="{BEE5799C-AFC5-4599-94DD-43A045775BA5}"/>
    <cellStyle name="Normal 10 3 4 5" xfId="371" xr:uid="{532708F0-D5E2-4FC7-BE6A-F39906A63ED7}"/>
    <cellStyle name="Normal 10 3 4 6" xfId="372" xr:uid="{574ED8A4-5B04-486E-B254-D01FE56C2644}"/>
    <cellStyle name="Normal 10 3 4 7" xfId="373" xr:uid="{B311DCD3-F575-4D32-BA5C-B6A503FCC122}"/>
    <cellStyle name="Normal 10 3 5" xfId="374" xr:uid="{ED7042D7-231D-4462-A2F4-C012B1BB5E3A}"/>
    <cellStyle name="Normal 10 3 5 2" xfId="375" xr:uid="{54DBEE01-8157-4245-9D20-4E4093D986FC}"/>
    <cellStyle name="Normal 10 3 5 2 2" xfId="376" xr:uid="{B14F5E75-0841-4FBD-9B64-A71E63044CB8}"/>
    <cellStyle name="Normal 10 3 5 2 2 2" xfId="3826" xr:uid="{81101EB8-5100-4F3A-91F1-2C326213942E}"/>
    <cellStyle name="Normal 10 3 5 2 3" xfId="377" xr:uid="{EDCC729A-A8A6-425E-83C8-527489C5C3FF}"/>
    <cellStyle name="Normal 10 3 5 2 4" xfId="378" xr:uid="{40C715C6-11E0-4F1C-A44C-65B961E42EB6}"/>
    <cellStyle name="Normal 10 3 5 3" xfId="379" xr:uid="{8255FDD9-927D-439B-8B01-84823EEFE2A3}"/>
    <cellStyle name="Normal 10 3 5 3 2" xfId="380" xr:uid="{B9EBC3B7-3498-49E1-BE18-EA63CE28FC1F}"/>
    <cellStyle name="Normal 10 3 5 3 3" xfId="381" xr:uid="{22C159A6-1F7F-473A-9A20-CC6024000FBC}"/>
    <cellStyle name="Normal 10 3 5 3 4" xfId="382" xr:uid="{1B521872-A735-430E-BE01-14855ED0096B}"/>
    <cellStyle name="Normal 10 3 5 4" xfId="383" xr:uid="{55154E5E-FDFC-4E93-A89C-D940AA1964A3}"/>
    <cellStyle name="Normal 10 3 5 5" xfId="384" xr:uid="{0BD5224F-832B-4614-807D-64299D8850C1}"/>
    <cellStyle name="Normal 10 3 5 6" xfId="385" xr:uid="{4B1B8C09-1490-4B5D-B492-7E3F03DDEC76}"/>
    <cellStyle name="Normal 10 3 6" xfId="386" xr:uid="{0C74800E-C374-462B-A479-7FD12276676A}"/>
    <cellStyle name="Normal 10 3 6 2" xfId="387" xr:uid="{5F555146-BBF2-44F5-8CB6-B85F6B890BC9}"/>
    <cellStyle name="Normal 10 3 6 2 2" xfId="388" xr:uid="{431C2B22-FF50-4944-BD46-AE63281B3C05}"/>
    <cellStyle name="Normal 10 3 6 2 3" xfId="389" xr:uid="{1B690CA0-BC8C-4102-AB2F-49B58ED79317}"/>
    <cellStyle name="Normal 10 3 6 2 4" xfId="390" xr:uid="{B3C8CB02-C903-4AA5-A4A9-39A36F94651F}"/>
    <cellStyle name="Normal 10 3 6 3" xfId="391" xr:uid="{01316B0D-55B9-450C-B4C1-CBB1484B1004}"/>
    <cellStyle name="Normal 10 3 6 4" xfId="392" xr:uid="{E60DE581-7078-46B6-BA62-B4EFDF5936E1}"/>
    <cellStyle name="Normal 10 3 6 5" xfId="393" xr:uid="{C2CF9B87-5EB8-411D-9B5C-D3EDE6FA4892}"/>
    <cellStyle name="Normal 10 3 7" xfId="394" xr:uid="{C22EEF8F-2C89-4D04-93B9-BB8027F31C18}"/>
    <cellStyle name="Normal 10 3 7 2" xfId="395" xr:uid="{F756FC24-40A0-4B9D-AF84-23C19E809105}"/>
    <cellStyle name="Normal 10 3 7 3" xfId="396" xr:uid="{4A2FD477-A96D-47D8-A6C5-CE136700785D}"/>
    <cellStyle name="Normal 10 3 7 4" xfId="397" xr:uid="{6D43F008-E0A3-4A89-8058-D19495C6EAEF}"/>
    <cellStyle name="Normal 10 3 8" xfId="398" xr:uid="{5C272EA8-D3C9-4940-90A4-DCF7A013C16B}"/>
    <cellStyle name="Normal 10 3 8 2" xfId="399" xr:uid="{FC150F7C-4AAF-4EF8-871B-9327B579C61B}"/>
    <cellStyle name="Normal 10 3 8 3" xfId="400" xr:uid="{524B29C8-8549-48E4-A712-D68221333B9B}"/>
    <cellStyle name="Normal 10 3 8 4" xfId="401" xr:uid="{0D7C540C-914C-4B5D-B36A-4406F364E0DE}"/>
    <cellStyle name="Normal 10 3 9" xfId="402" xr:uid="{B3EDB38F-DEDC-447E-87C4-EBEF1B37707A}"/>
    <cellStyle name="Normal 10 4" xfId="403" xr:uid="{555827C4-C147-4207-B6BD-BB9451DF4B58}"/>
    <cellStyle name="Normal 10 4 10" xfId="404" xr:uid="{5C129A41-73B2-46AA-A15A-9B421D2371E6}"/>
    <cellStyle name="Normal 10 4 11" xfId="405" xr:uid="{6FFB2172-BAD5-48BD-8905-C2A9F7C98315}"/>
    <cellStyle name="Normal 10 4 2" xfId="406" xr:uid="{98BECF88-E8C1-4E77-A237-7C4A52CF1995}"/>
    <cellStyle name="Normal 10 4 2 2" xfId="407" xr:uid="{B1942849-C700-42AD-9626-3FD4125E44DC}"/>
    <cellStyle name="Normal 10 4 2 2 2" xfId="408" xr:uid="{710FDAE4-DE73-4341-BA9B-5D69658E2247}"/>
    <cellStyle name="Normal 10 4 2 2 2 2" xfId="409" xr:uid="{55C6F65C-1771-44E3-90DD-3A422D9536CF}"/>
    <cellStyle name="Normal 10 4 2 2 2 2 2" xfId="410" xr:uid="{D9207591-BDB2-4CB7-A540-812945E94702}"/>
    <cellStyle name="Normal 10 4 2 2 2 2 3" xfId="411" xr:uid="{145845F2-4BE7-423B-882A-A7886C53BF25}"/>
    <cellStyle name="Normal 10 4 2 2 2 2 4" xfId="412" xr:uid="{FB411F35-D146-4196-A577-088959BC1614}"/>
    <cellStyle name="Normal 10 4 2 2 2 3" xfId="413" xr:uid="{3F220859-CF02-4B92-A09A-4845FEFE5B9C}"/>
    <cellStyle name="Normal 10 4 2 2 2 3 2" xfId="414" xr:uid="{4BE42C93-687E-4DFB-920B-E62BE5AC3508}"/>
    <cellStyle name="Normal 10 4 2 2 2 3 3" xfId="415" xr:uid="{4EF59530-F813-4207-8047-D2C36DF604FD}"/>
    <cellStyle name="Normal 10 4 2 2 2 3 4" xfId="416" xr:uid="{98E297B4-F5DE-4A06-991B-97E43F4FA0F3}"/>
    <cellStyle name="Normal 10 4 2 2 2 4" xfId="417" xr:uid="{65B2BF39-B5BD-47CB-8C44-F48EF4129B02}"/>
    <cellStyle name="Normal 10 4 2 2 2 5" xfId="418" xr:uid="{BAB3F5BC-C1D5-4BCB-802C-FE436B5E9906}"/>
    <cellStyle name="Normal 10 4 2 2 2 6" xfId="419" xr:uid="{16D02098-3C52-4CF6-A716-C3501C93EC1D}"/>
    <cellStyle name="Normal 10 4 2 2 3" xfId="420" xr:uid="{34768A23-AC51-4566-8C4D-06F59FCB586A}"/>
    <cellStyle name="Normal 10 4 2 2 3 2" xfId="421" xr:uid="{028C19EE-CB80-4615-9E94-5CD7072F4596}"/>
    <cellStyle name="Normal 10 4 2 2 3 2 2" xfId="422" xr:uid="{B3BFF0C6-BC32-4382-A0D5-027E38EBDE32}"/>
    <cellStyle name="Normal 10 4 2 2 3 2 3" xfId="423" xr:uid="{3322B855-92C9-4114-91A2-9A1CDE795749}"/>
    <cellStyle name="Normal 10 4 2 2 3 2 4" xfId="424" xr:uid="{63C3A700-4FF9-4A3F-B95B-7BCCDC99A43F}"/>
    <cellStyle name="Normal 10 4 2 2 3 3" xfId="425" xr:uid="{90E9DFD4-5028-48D4-BE06-39458C0A9B0F}"/>
    <cellStyle name="Normal 10 4 2 2 3 4" xfId="426" xr:uid="{14EC34BD-C732-4972-A20A-9E2E6AD4C1ED}"/>
    <cellStyle name="Normal 10 4 2 2 3 5" xfId="427" xr:uid="{5D30C100-4682-42D6-B465-A5C93EB54C80}"/>
    <cellStyle name="Normal 10 4 2 2 4" xfId="428" xr:uid="{707F9800-09DD-4C96-84A1-0C0B6AD3452F}"/>
    <cellStyle name="Normal 10 4 2 2 4 2" xfId="429" xr:uid="{6B74517C-3C09-4EF4-BD0E-41B63982CE55}"/>
    <cellStyle name="Normal 10 4 2 2 4 3" xfId="430" xr:uid="{7DCB772C-DC06-4565-9362-5767C890A569}"/>
    <cellStyle name="Normal 10 4 2 2 4 4" xfId="431" xr:uid="{D5450984-A135-4D90-8B5B-81F82AA3640C}"/>
    <cellStyle name="Normal 10 4 2 2 5" xfId="432" xr:uid="{126363E7-307C-4F3A-8C06-1EF53E2F4FBC}"/>
    <cellStyle name="Normal 10 4 2 2 5 2" xfId="433" xr:uid="{49841648-1923-4974-96EF-CE83436E6414}"/>
    <cellStyle name="Normal 10 4 2 2 5 3" xfId="434" xr:uid="{D77A9B8E-6F7C-4DB6-810D-37025E5D604E}"/>
    <cellStyle name="Normal 10 4 2 2 5 4" xfId="435" xr:uid="{A24F20B6-80C0-4A73-A183-72CF0359B126}"/>
    <cellStyle name="Normal 10 4 2 2 6" xfId="436" xr:uid="{229D9134-1699-414B-B757-8F4358EE83FA}"/>
    <cellStyle name="Normal 10 4 2 2 7" xfId="437" xr:uid="{FE477DD1-7BD3-4D13-94D6-E9F83864CC0C}"/>
    <cellStyle name="Normal 10 4 2 2 8" xfId="438" xr:uid="{5F5FDC29-D437-4AE5-8E1A-0B1A22C7E7F6}"/>
    <cellStyle name="Normal 10 4 2 3" xfId="439" xr:uid="{AD19FDBC-9104-40A9-9602-8E3EE132D0D9}"/>
    <cellStyle name="Normal 10 4 2 3 2" xfId="440" xr:uid="{677382B9-D6EC-4769-B664-75F890064F50}"/>
    <cellStyle name="Normal 10 4 2 3 2 2" xfId="441" xr:uid="{A4ABB718-6A8B-4AE2-BE3A-EA9910CF903B}"/>
    <cellStyle name="Normal 10 4 2 3 2 3" xfId="442" xr:uid="{E061F8EB-D3FE-4AF9-B9E6-537416F97268}"/>
    <cellStyle name="Normal 10 4 2 3 2 4" xfId="443" xr:uid="{4BA6CE00-EAE1-4F3E-9BDC-E1684C893B05}"/>
    <cellStyle name="Normal 10 4 2 3 3" xfId="444" xr:uid="{05C33FE4-5BB4-4EC8-B984-5BDD0CA3D84C}"/>
    <cellStyle name="Normal 10 4 2 3 3 2" xfId="445" xr:uid="{CC3827E5-C434-4B87-B4B3-8519F2400BFA}"/>
    <cellStyle name="Normal 10 4 2 3 3 3" xfId="446" xr:uid="{93E980EF-368A-4B63-9E87-1E5F0F84673B}"/>
    <cellStyle name="Normal 10 4 2 3 3 4" xfId="447" xr:uid="{0FCEF94E-51B2-4FBB-ADAC-80A5AF41885F}"/>
    <cellStyle name="Normal 10 4 2 3 4" xfId="448" xr:uid="{8E23F144-D40A-415A-B20D-78450217BB78}"/>
    <cellStyle name="Normal 10 4 2 3 5" xfId="449" xr:uid="{98AFBE6B-D9FE-496C-B764-708E37705C72}"/>
    <cellStyle name="Normal 10 4 2 3 6" xfId="450" xr:uid="{E29554AF-8774-4EF5-81BB-26F1E5596A54}"/>
    <cellStyle name="Normal 10 4 2 4" xfId="451" xr:uid="{FB1A276A-83DD-47F4-AC4D-174BE51709F6}"/>
    <cellStyle name="Normal 10 4 2 4 2" xfId="452" xr:uid="{0635EB75-747D-4146-AC1F-B41DCA80729B}"/>
    <cellStyle name="Normal 10 4 2 4 2 2" xfId="453" xr:uid="{2317EE6F-EB7B-4BF5-86FA-C425913533E5}"/>
    <cellStyle name="Normal 10 4 2 4 2 3" xfId="454" xr:uid="{7084D733-77B9-42C0-B7CC-9E6995C03244}"/>
    <cellStyle name="Normal 10 4 2 4 2 4" xfId="455" xr:uid="{80F75420-93B3-4C6C-9D66-A9FC05CA1F78}"/>
    <cellStyle name="Normal 10 4 2 4 3" xfId="456" xr:uid="{2673BB12-513B-46F7-B599-5F34323EDEB5}"/>
    <cellStyle name="Normal 10 4 2 4 4" xfId="457" xr:uid="{E53BF48F-A5B3-4619-A7F2-A0B287B80F90}"/>
    <cellStyle name="Normal 10 4 2 4 5" xfId="458" xr:uid="{D225A4D7-C928-4953-B069-061C816109ED}"/>
    <cellStyle name="Normal 10 4 2 5" xfId="459" xr:uid="{6E5CC138-5F81-4B66-BA9B-048ECEFCE5FA}"/>
    <cellStyle name="Normal 10 4 2 5 2" xfId="460" xr:uid="{A1E49482-45D9-4C00-A067-C22343C61F4B}"/>
    <cellStyle name="Normal 10 4 2 5 3" xfId="461" xr:uid="{F318E8A4-DC47-4DE5-A6E8-0E4C634C4503}"/>
    <cellStyle name="Normal 10 4 2 5 4" xfId="462" xr:uid="{D96DCB1E-EA70-4A1C-A48A-FB5E98747559}"/>
    <cellStyle name="Normal 10 4 2 6" xfId="463" xr:uid="{925E0A8F-AE84-4CA1-8F1C-1B70916C571F}"/>
    <cellStyle name="Normal 10 4 2 6 2" xfId="464" xr:uid="{9CD7B0E4-EFCB-45CF-A799-CB0FDB97BD98}"/>
    <cellStyle name="Normal 10 4 2 6 3" xfId="465" xr:uid="{6CD05A71-819A-44AB-A55E-D1DC53CDCF6C}"/>
    <cellStyle name="Normal 10 4 2 6 4" xfId="466" xr:uid="{A6691338-D0EC-4A45-959B-957D64E385C3}"/>
    <cellStyle name="Normal 10 4 2 7" xfId="467" xr:uid="{E3B56DC8-F4A9-4C16-9F00-24479CEBA046}"/>
    <cellStyle name="Normal 10 4 2 8" xfId="468" xr:uid="{3E09BD3F-FDC0-4449-9851-8376EA9E6667}"/>
    <cellStyle name="Normal 10 4 2 9" xfId="469" xr:uid="{06F54D2C-9CBB-4821-8B79-986B87797122}"/>
    <cellStyle name="Normal 10 4 3" xfId="470" xr:uid="{A0C77471-2D5F-45ED-B476-6D00423EBDBA}"/>
    <cellStyle name="Normal 10 4 3 2" xfId="471" xr:uid="{5170A1A8-C369-41E4-A433-10017B3F46F4}"/>
    <cellStyle name="Normal 10 4 3 2 2" xfId="472" xr:uid="{E8D78ECC-0928-4B27-975E-3F9212EEB30E}"/>
    <cellStyle name="Normal 10 4 3 2 2 2" xfId="473" xr:uid="{B5A6A9A7-A0E2-4B4A-92EB-09DFA6CEEBE3}"/>
    <cellStyle name="Normal 10 4 3 2 2 2 2" xfId="3827" xr:uid="{E2599F8E-803A-4538-9BFA-C628279F3C34}"/>
    <cellStyle name="Normal 10 4 3 2 2 3" xfId="474" xr:uid="{773698F9-D3B5-4BD7-B7D4-E8AE6E6D7C4A}"/>
    <cellStyle name="Normal 10 4 3 2 2 4" xfId="475" xr:uid="{F511596A-D8D5-40BA-8F2A-6A8C57A31E3F}"/>
    <cellStyle name="Normal 10 4 3 2 3" xfId="476" xr:uid="{B7141D50-2113-4E33-9D88-66A50A13C0AD}"/>
    <cellStyle name="Normal 10 4 3 2 3 2" xfId="477" xr:uid="{1254095A-CC46-40D4-94F3-729EAD6A59B4}"/>
    <cellStyle name="Normal 10 4 3 2 3 3" xfId="478" xr:uid="{A9C82B0F-5F08-4784-B73C-7E54997F77D4}"/>
    <cellStyle name="Normal 10 4 3 2 3 4" xfId="479" xr:uid="{91C7EDF1-E860-4EFD-8EA7-5F50B041520F}"/>
    <cellStyle name="Normal 10 4 3 2 4" xfId="480" xr:uid="{4FD529D6-13F1-458B-A4AC-284F5F30FD47}"/>
    <cellStyle name="Normal 10 4 3 2 5" xfId="481" xr:uid="{9615BD07-B744-429D-AEB8-C4E266294466}"/>
    <cellStyle name="Normal 10 4 3 2 6" xfId="482" xr:uid="{7813B3BD-A28D-463F-A9F7-F283A2B5DA5B}"/>
    <cellStyle name="Normal 10 4 3 3" xfId="483" xr:uid="{1586B324-B6E9-4713-8CC7-360EC6ED9382}"/>
    <cellStyle name="Normal 10 4 3 3 2" xfId="484" xr:uid="{FDE0628C-40CC-46C0-8C33-62947701E663}"/>
    <cellStyle name="Normal 10 4 3 3 2 2" xfId="485" xr:uid="{A8DFB409-D11E-4700-A0C6-DDD7160496EF}"/>
    <cellStyle name="Normal 10 4 3 3 2 3" xfId="486" xr:uid="{9274C420-5D53-4B20-860A-3641CE192BDF}"/>
    <cellStyle name="Normal 10 4 3 3 2 4" xfId="487" xr:uid="{997F4E4A-E361-4087-BD81-0A87B0708904}"/>
    <cellStyle name="Normal 10 4 3 3 3" xfId="488" xr:uid="{C3BDF753-4463-49BB-B95E-B4B83FF98EC7}"/>
    <cellStyle name="Normal 10 4 3 3 4" xfId="489" xr:uid="{86885AD6-37F9-4F5B-B853-1E63D78C54BA}"/>
    <cellStyle name="Normal 10 4 3 3 5" xfId="490" xr:uid="{BFD61629-3F2C-46B5-909B-79502B3643FC}"/>
    <cellStyle name="Normal 10 4 3 4" xfId="491" xr:uid="{86D37BCF-E301-41C8-B6DB-CD70E10EC9A5}"/>
    <cellStyle name="Normal 10 4 3 4 2" xfId="492" xr:uid="{D68AF863-5BDD-4C73-A93E-F8FF863EA6D7}"/>
    <cellStyle name="Normal 10 4 3 4 3" xfId="493" xr:uid="{07DFBB00-EA84-48C2-B7F8-F6E9BB4324D3}"/>
    <cellStyle name="Normal 10 4 3 4 4" xfId="494" xr:uid="{A1ED2710-1054-4192-A2A6-F5A4424827EA}"/>
    <cellStyle name="Normal 10 4 3 5" xfId="495" xr:uid="{CCF17ABF-88E3-44F0-8F53-483F9781F02F}"/>
    <cellStyle name="Normal 10 4 3 5 2" xfId="496" xr:uid="{72A70A36-078B-4601-8126-D2E8472A60D9}"/>
    <cellStyle name="Normal 10 4 3 5 3" xfId="497" xr:uid="{10736386-A963-4DD8-8B45-9726A7060D93}"/>
    <cellStyle name="Normal 10 4 3 5 4" xfId="498" xr:uid="{08140E0C-B043-4C26-8EC4-D97BFCEA8014}"/>
    <cellStyle name="Normal 10 4 3 6" xfId="499" xr:uid="{669CD022-9265-41B2-B9B5-5EBE89D502D4}"/>
    <cellStyle name="Normal 10 4 3 7" xfId="500" xr:uid="{73559172-CF32-40AB-BC68-68FE3CEADD25}"/>
    <cellStyle name="Normal 10 4 3 8" xfId="501" xr:uid="{355DCA03-6CD6-4A35-9D79-EDAAE51B8123}"/>
    <cellStyle name="Normal 10 4 4" xfId="502" xr:uid="{A20D46E2-BC31-4752-B26D-21FEB3C06413}"/>
    <cellStyle name="Normal 10 4 4 2" xfId="503" xr:uid="{75DDED7E-1410-48E2-B08D-F8368527F8E9}"/>
    <cellStyle name="Normal 10 4 4 2 2" xfId="504" xr:uid="{6B0528B4-9C8C-4B52-8ACB-6B78C2D692CC}"/>
    <cellStyle name="Normal 10 4 4 2 2 2" xfId="505" xr:uid="{6B23F250-D731-47BE-977B-53CD8960DACF}"/>
    <cellStyle name="Normal 10 4 4 2 2 3" xfId="506" xr:uid="{FFB52E7E-AE46-4D46-BCF3-5C516B10F056}"/>
    <cellStyle name="Normal 10 4 4 2 2 4" xfId="507" xr:uid="{78259BCC-9245-48D1-AA51-878B79DE4204}"/>
    <cellStyle name="Normal 10 4 4 2 3" xfId="508" xr:uid="{ABE04EB9-A026-4A7E-BD1E-529A07645E60}"/>
    <cellStyle name="Normal 10 4 4 2 4" xfId="509" xr:uid="{89DA4961-FE44-410D-97B7-554E8D72F266}"/>
    <cellStyle name="Normal 10 4 4 2 5" xfId="510" xr:uid="{EDD70AA5-1434-4275-892A-33009893ACF3}"/>
    <cellStyle name="Normal 10 4 4 3" xfId="511" xr:uid="{365B5AE4-BEA4-455D-9129-2869C5CD470D}"/>
    <cellStyle name="Normal 10 4 4 3 2" xfId="512" xr:uid="{7A4F8977-877D-47B7-8492-ED21528D76C1}"/>
    <cellStyle name="Normal 10 4 4 3 3" xfId="513" xr:uid="{43A76199-BC55-4020-BED7-8D79A6806CBF}"/>
    <cellStyle name="Normal 10 4 4 3 4" xfId="514" xr:uid="{88376B6F-E47B-4DBA-B9CE-8CE73BFFF685}"/>
    <cellStyle name="Normal 10 4 4 4" xfId="515" xr:uid="{F7151ACC-0E64-4574-A0CA-8941A7F1B107}"/>
    <cellStyle name="Normal 10 4 4 4 2" xfId="516" xr:uid="{958186AE-DB40-4EC5-B7E1-85E723F759B7}"/>
    <cellStyle name="Normal 10 4 4 4 3" xfId="517" xr:uid="{27F57165-8A73-4C0F-A096-1ABAC01F3ABA}"/>
    <cellStyle name="Normal 10 4 4 4 4" xfId="518" xr:uid="{B2E09CFC-9F36-4154-B5C5-C9BDD4206286}"/>
    <cellStyle name="Normal 10 4 4 5" xfId="519" xr:uid="{DAA57DF2-0AFC-4626-BDF6-F9EACFA68180}"/>
    <cellStyle name="Normal 10 4 4 6" xfId="520" xr:uid="{FE3FB24B-5860-457D-BD18-C6A1BFAD2674}"/>
    <cellStyle name="Normal 10 4 4 7" xfId="521" xr:uid="{6CDA964D-F5F5-47C1-8BB5-7A4D8EAAD8CC}"/>
    <cellStyle name="Normal 10 4 5" xfId="522" xr:uid="{ECB74491-8900-4298-B33E-09428145A93E}"/>
    <cellStyle name="Normal 10 4 5 2" xfId="523" xr:uid="{74D240B4-B0E7-41D7-8517-6FC6C1369592}"/>
    <cellStyle name="Normal 10 4 5 2 2" xfId="524" xr:uid="{AB830867-8BEE-482A-913A-6630838A6F9F}"/>
    <cellStyle name="Normal 10 4 5 2 3" xfId="525" xr:uid="{FA74617E-0BC9-407A-B133-67121D4EC201}"/>
    <cellStyle name="Normal 10 4 5 2 4" xfId="526" xr:uid="{43D04572-1650-47C1-B451-EF0BF975A41F}"/>
    <cellStyle name="Normal 10 4 5 3" xfId="527" xr:uid="{4034AD89-3D78-490D-BE99-A348E1DB550A}"/>
    <cellStyle name="Normal 10 4 5 3 2" xfId="528" xr:uid="{88CEEC89-A052-4F33-BE13-792EB0971D1A}"/>
    <cellStyle name="Normal 10 4 5 3 3" xfId="529" xr:uid="{0EAA67F5-1F3B-4AF5-9C4C-1B2786EBCB8A}"/>
    <cellStyle name="Normal 10 4 5 3 4" xfId="530" xr:uid="{57A79E9B-0F13-4F1E-9356-4ACB24D8E62C}"/>
    <cellStyle name="Normal 10 4 5 4" xfId="531" xr:uid="{0A3BBEA0-338B-48CF-9F61-00F295DD4B5A}"/>
    <cellStyle name="Normal 10 4 5 5" xfId="532" xr:uid="{763752C8-FF3E-4BA4-842E-D474A5D4E375}"/>
    <cellStyle name="Normal 10 4 5 6" xfId="533" xr:uid="{22489FA4-593F-4B9D-A4C8-DDCF02601730}"/>
    <cellStyle name="Normal 10 4 6" xfId="534" xr:uid="{21A8DD62-80AF-4615-A24D-165D6516FE83}"/>
    <cellStyle name="Normal 10 4 6 2" xfId="535" xr:uid="{31D70045-8858-4C75-8D29-C5B07AFE946C}"/>
    <cellStyle name="Normal 10 4 6 2 2" xfId="536" xr:uid="{22066C9E-9B1A-4589-8BEC-E77130E6AE1E}"/>
    <cellStyle name="Normal 10 4 6 2 3" xfId="537" xr:uid="{939C225E-110E-42F0-BF04-DCD0694BB18C}"/>
    <cellStyle name="Normal 10 4 6 2 4" xfId="538" xr:uid="{A897DA7F-AAC3-4BEB-9687-5A165893284D}"/>
    <cellStyle name="Normal 10 4 6 3" xfId="539" xr:uid="{0B00E8DC-5F1E-4027-9AA9-7E8A52DBDED2}"/>
    <cellStyle name="Normal 10 4 6 4" xfId="540" xr:uid="{F59877DA-CCDB-4E52-808B-8E6AA3C43252}"/>
    <cellStyle name="Normal 10 4 6 5" xfId="541" xr:uid="{445BCFFA-4FBE-4163-872C-BF82E59914B1}"/>
    <cellStyle name="Normal 10 4 7" xfId="542" xr:uid="{A9F6D555-C01F-49FD-8D10-D6D2DB73EC95}"/>
    <cellStyle name="Normal 10 4 7 2" xfId="543" xr:uid="{06AF8BCF-7B47-4756-A774-AE991D6771D3}"/>
    <cellStyle name="Normal 10 4 7 3" xfId="544" xr:uid="{281A8E3D-5523-4F6A-993A-897365A8BD30}"/>
    <cellStyle name="Normal 10 4 7 4" xfId="545" xr:uid="{A1E42A8B-03E4-445D-A3EC-0030CAE9E798}"/>
    <cellStyle name="Normal 10 4 8" xfId="546" xr:uid="{FAD73736-9626-4A39-87ED-F5823EDB692A}"/>
    <cellStyle name="Normal 10 4 8 2" xfId="547" xr:uid="{F2E7A107-3BC1-4D85-BD33-BDC5FC3A41C5}"/>
    <cellStyle name="Normal 10 4 8 3" xfId="548" xr:uid="{446EC519-EBE0-4F03-89F6-E87956CA0621}"/>
    <cellStyle name="Normal 10 4 8 4" xfId="549" xr:uid="{3E7115E0-4A6E-40AB-A540-DD3C724594B6}"/>
    <cellStyle name="Normal 10 4 9" xfId="550" xr:uid="{B80EB7FB-71B6-4244-A294-BE03AC19815A}"/>
    <cellStyle name="Normal 10 5" xfId="551" xr:uid="{65B4D426-C9CA-481B-AB5A-7F9A6C2167B2}"/>
    <cellStyle name="Normal 10 5 2" xfId="552" xr:uid="{7627FA8B-4668-4F30-AC5C-F8C454B65266}"/>
    <cellStyle name="Normal 10 5 2 2" xfId="553" xr:uid="{BD11E729-3756-4FC3-859D-76D86074CA9A}"/>
    <cellStyle name="Normal 10 5 2 2 2" xfId="554" xr:uid="{6FFE11EE-8F5E-4424-9474-154E992FBC18}"/>
    <cellStyle name="Normal 10 5 2 2 2 2" xfId="555" xr:uid="{9EA22F09-B740-47BB-8985-6F895827DF7C}"/>
    <cellStyle name="Normal 10 5 2 2 2 3" xfId="556" xr:uid="{C4B307B2-ABAB-4EE9-9020-99FE7FF5D40F}"/>
    <cellStyle name="Normal 10 5 2 2 2 4" xfId="557" xr:uid="{E5420EF5-4F65-483D-BD72-0C6EFB6CC1C5}"/>
    <cellStyle name="Normal 10 5 2 2 3" xfId="558" xr:uid="{0373803B-F751-4B4C-9B09-CB71C982E742}"/>
    <cellStyle name="Normal 10 5 2 2 3 2" xfId="559" xr:uid="{47ADB50E-9481-46B4-90D1-BEA3A80C006B}"/>
    <cellStyle name="Normal 10 5 2 2 3 3" xfId="560" xr:uid="{EFB9949B-037C-4BBF-B2B0-D05D75568A5E}"/>
    <cellStyle name="Normal 10 5 2 2 3 4" xfId="561" xr:uid="{CE3A195B-2522-4DEE-BBEA-4ABC43715B55}"/>
    <cellStyle name="Normal 10 5 2 2 4" xfId="562" xr:uid="{7F967D92-815B-4F9F-9987-34ED0A73E990}"/>
    <cellStyle name="Normal 10 5 2 2 5" xfId="563" xr:uid="{DAE4A7BE-F667-4C31-96AB-7C7A2A2C1CCB}"/>
    <cellStyle name="Normal 10 5 2 2 6" xfId="564" xr:uid="{01B16906-8A40-4715-B51F-3056DDB7ADDE}"/>
    <cellStyle name="Normal 10 5 2 3" xfId="565" xr:uid="{3AC4FCB8-39BA-4989-95F3-2D2101F5C37B}"/>
    <cellStyle name="Normal 10 5 2 3 2" xfId="566" xr:uid="{C3AEAB37-B265-4656-BCB7-EF8FC5AF35A9}"/>
    <cellStyle name="Normal 10 5 2 3 2 2" xfId="567" xr:uid="{A39586F6-C3E4-4620-918A-F179A4DE5FED}"/>
    <cellStyle name="Normal 10 5 2 3 2 3" xfId="568" xr:uid="{F6618E54-A950-49BD-BFF7-CC20325DB2F0}"/>
    <cellStyle name="Normal 10 5 2 3 2 4" xfId="569" xr:uid="{AC416612-B05B-4AAF-8877-048DE36B4596}"/>
    <cellStyle name="Normal 10 5 2 3 3" xfId="570" xr:uid="{291F299F-B19B-4D5A-9A2E-D45C6C3601E6}"/>
    <cellStyle name="Normal 10 5 2 3 4" xfId="571" xr:uid="{357D742E-A8B3-494E-9F10-1E6E99702947}"/>
    <cellStyle name="Normal 10 5 2 3 5" xfId="572" xr:uid="{6CEEC58D-86A7-4699-8676-2E28F808632B}"/>
    <cellStyle name="Normal 10 5 2 4" xfId="573" xr:uid="{987B949E-30D8-4A1C-9634-83336FD662EE}"/>
    <cellStyle name="Normal 10 5 2 4 2" xfId="574" xr:uid="{59AE763D-CE76-4375-9E8D-0C457E593666}"/>
    <cellStyle name="Normal 10 5 2 4 3" xfId="575" xr:uid="{28F7B62B-B595-49F1-8C11-81816A0E8891}"/>
    <cellStyle name="Normal 10 5 2 4 4" xfId="576" xr:uid="{2E32519F-01E0-4EC8-8187-4944ABD69749}"/>
    <cellStyle name="Normal 10 5 2 5" xfId="577" xr:uid="{560F5685-9245-4E2B-817E-51D382A8A6A7}"/>
    <cellStyle name="Normal 10 5 2 5 2" xfId="578" xr:uid="{005B42F9-0061-4526-8DB8-39B25CD35DF7}"/>
    <cellStyle name="Normal 10 5 2 5 3" xfId="579" xr:uid="{A1867BDF-B896-445F-8CC3-BD7EB0F4F7DF}"/>
    <cellStyle name="Normal 10 5 2 5 4" xfId="580" xr:uid="{DD6B1B0F-8004-4145-A337-758A8532C98A}"/>
    <cellStyle name="Normal 10 5 2 6" xfId="581" xr:uid="{0AD92921-88F0-44A7-BB4E-D495CF4B1017}"/>
    <cellStyle name="Normal 10 5 2 7" xfId="582" xr:uid="{592F7D6A-B87B-421D-941E-EF7790F8411D}"/>
    <cellStyle name="Normal 10 5 2 8" xfId="583" xr:uid="{2367AE26-A264-4F8D-8A23-923BFFF8ED7F}"/>
    <cellStyle name="Normal 10 5 3" xfId="584" xr:uid="{17D5BFE5-E5C5-4126-A74F-0F88D80081C7}"/>
    <cellStyle name="Normal 10 5 3 2" xfId="585" xr:uid="{CFF6A364-BCF4-4E67-A264-A79B7EF58BA9}"/>
    <cellStyle name="Normal 10 5 3 2 2" xfId="586" xr:uid="{D240F6D3-39D0-46E1-9307-D1E862AA647A}"/>
    <cellStyle name="Normal 10 5 3 2 3" xfId="587" xr:uid="{93B63B56-92CE-434E-A35A-934079839052}"/>
    <cellStyle name="Normal 10 5 3 2 4" xfId="588" xr:uid="{8392226B-DEC2-4F95-999F-DDBEEE498221}"/>
    <cellStyle name="Normal 10 5 3 3" xfId="589" xr:uid="{E58868E8-C58F-45C3-B02C-D7F05F143324}"/>
    <cellStyle name="Normal 10 5 3 3 2" xfId="590" xr:uid="{CA53C495-8FD3-4048-ACEF-B6A545136FE4}"/>
    <cellStyle name="Normal 10 5 3 3 3" xfId="591" xr:uid="{EBA1C1B2-3B53-4E31-A913-9276DD1C5A70}"/>
    <cellStyle name="Normal 10 5 3 3 4" xfId="592" xr:uid="{F35603DF-8043-4967-A8C1-DCE4145CFA62}"/>
    <cellStyle name="Normal 10 5 3 4" xfId="593" xr:uid="{7A7E2536-3D0E-445F-AC8E-BA369C95FC8C}"/>
    <cellStyle name="Normal 10 5 3 5" xfId="594" xr:uid="{69ED4CA6-0767-4490-AB83-54066043E633}"/>
    <cellStyle name="Normal 10 5 3 6" xfId="595" xr:uid="{3726BE60-D456-4CEE-8341-0F796E67FF87}"/>
    <cellStyle name="Normal 10 5 4" xfId="596" xr:uid="{B7681844-CFB0-4090-816A-754BC8D416CC}"/>
    <cellStyle name="Normal 10 5 4 2" xfId="597" xr:uid="{0FDECAFB-B211-4769-ACC0-BB44819E0D80}"/>
    <cellStyle name="Normal 10 5 4 2 2" xfId="598" xr:uid="{7E11ADBA-7EE5-466D-A400-B5AD7B3AAE8E}"/>
    <cellStyle name="Normal 10 5 4 2 3" xfId="599" xr:uid="{C03D3041-1F76-4DB7-97DC-FD2998469403}"/>
    <cellStyle name="Normal 10 5 4 2 4" xfId="600" xr:uid="{5B236219-0F22-492A-B9EF-CD52E6E3DD53}"/>
    <cellStyle name="Normal 10 5 4 3" xfId="601" xr:uid="{59CE8E97-66E5-4489-B926-BB95EED5A561}"/>
    <cellStyle name="Normal 10 5 4 4" xfId="602" xr:uid="{C7A219F0-8D35-467A-B34D-1CBE523FE04B}"/>
    <cellStyle name="Normal 10 5 4 5" xfId="603" xr:uid="{37E3A3F8-B54C-4104-848D-F0F45C1E934B}"/>
    <cellStyle name="Normal 10 5 5" xfId="604" xr:uid="{42A2E546-B162-4FB8-8E94-05BC8F4FDED8}"/>
    <cellStyle name="Normal 10 5 5 2" xfId="605" xr:uid="{2E928DE8-CA59-4C03-AABD-B46C155EBB45}"/>
    <cellStyle name="Normal 10 5 5 3" xfId="606" xr:uid="{CAD55D66-4F2D-423E-9F0E-EE57D550B153}"/>
    <cellStyle name="Normal 10 5 5 4" xfId="607" xr:uid="{3E6B7108-B434-43B5-B22C-EB9C5EB00B6A}"/>
    <cellStyle name="Normal 10 5 6" xfId="608" xr:uid="{C5F66116-841C-490D-8EF2-FEC7E54F83B0}"/>
    <cellStyle name="Normal 10 5 6 2" xfId="609" xr:uid="{34DE5C7E-8AAE-4868-BA6B-03BE9C3C6373}"/>
    <cellStyle name="Normal 10 5 6 3" xfId="610" xr:uid="{AB8DDCF7-E2D0-400A-980A-55CB5F359F83}"/>
    <cellStyle name="Normal 10 5 6 4" xfId="611" xr:uid="{F94837B6-15C0-4AA3-B2C8-A22D4C550ED9}"/>
    <cellStyle name="Normal 10 5 7" xfId="612" xr:uid="{B733320F-DF28-4798-9DFF-A973D3A0A813}"/>
    <cellStyle name="Normal 10 5 8" xfId="613" xr:uid="{04AC1C44-F3B7-4C4E-B12C-B3D85A73DD02}"/>
    <cellStyle name="Normal 10 5 9" xfId="614" xr:uid="{821E4142-46DC-4358-9BCA-C53AB84B2D88}"/>
    <cellStyle name="Normal 10 6" xfId="615" xr:uid="{66BC190C-EEC5-4343-88A0-076C6DBE08C5}"/>
    <cellStyle name="Normal 10 6 2" xfId="616" xr:uid="{4FD3E3B0-5863-4665-84ED-F1AB958A58C2}"/>
    <cellStyle name="Normal 10 6 2 2" xfId="617" xr:uid="{E6916776-14EB-4057-B045-EB5D7B629F3A}"/>
    <cellStyle name="Normal 10 6 2 2 2" xfId="618" xr:uid="{9E1CDD55-D68C-4957-BE13-412D71970812}"/>
    <cellStyle name="Normal 10 6 2 2 2 2" xfId="3828" xr:uid="{E6B92BCA-9DCD-4E54-9C7C-E6290073C738}"/>
    <cellStyle name="Normal 10 6 2 2 3" xfId="619" xr:uid="{75AE6901-143D-49FB-AF65-4A5C6676D7E5}"/>
    <cellStyle name="Normal 10 6 2 2 4" xfId="620" xr:uid="{43B3A42B-E4B6-470F-A4AA-CFC0CE6DD988}"/>
    <cellStyle name="Normal 10 6 2 3" xfId="621" xr:uid="{861C254A-E1CF-4F9B-A9DC-F2723DC4FF1E}"/>
    <cellStyle name="Normal 10 6 2 3 2" xfId="622" xr:uid="{C88D41C1-BD88-48E5-AEE5-72853EFB4A4D}"/>
    <cellStyle name="Normal 10 6 2 3 3" xfId="623" xr:uid="{366D21A6-7423-4DDB-A302-A3A356F611B6}"/>
    <cellStyle name="Normal 10 6 2 3 4" xfId="624" xr:uid="{01059DE1-CC71-41AF-A007-A70FB9EC253D}"/>
    <cellStyle name="Normal 10 6 2 4" xfId="625" xr:uid="{35DCD873-A722-4336-A44D-2DEB61C85B29}"/>
    <cellStyle name="Normal 10 6 2 5" xfId="626" xr:uid="{99B3A5FB-B0D2-42DE-809B-33564CE3B5AB}"/>
    <cellStyle name="Normal 10 6 2 6" xfId="627" xr:uid="{1937B348-4677-4244-ADDC-B6CCE1774E90}"/>
    <cellStyle name="Normal 10 6 3" xfId="628" xr:uid="{51470A6F-1D70-4977-81EC-E5930417D03C}"/>
    <cellStyle name="Normal 10 6 3 2" xfId="629" xr:uid="{9952C312-E7F9-4859-A208-8D6955458AAA}"/>
    <cellStyle name="Normal 10 6 3 2 2" xfId="630" xr:uid="{26E7BF84-AD9F-4CDD-A1AE-A696E6AD744D}"/>
    <cellStyle name="Normal 10 6 3 2 3" xfId="631" xr:uid="{78AB144B-F588-4BDE-B576-13B7487B6B45}"/>
    <cellStyle name="Normal 10 6 3 2 4" xfId="632" xr:uid="{6C330A61-0620-40D9-B30E-1AE067382EBF}"/>
    <cellStyle name="Normal 10 6 3 3" xfId="633" xr:uid="{D58E5C23-6036-42EA-A947-B66B4F03D569}"/>
    <cellStyle name="Normal 10 6 3 4" xfId="634" xr:uid="{EF5C5C2C-95E0-45BE-AB3B-0B659D6CB6C7}"/>
    <cellStyle name="Normal 10 6 3 5" xfId="635" xr:uid="{85916D2E-7392-4502-918F-C7F98AF555F6}"/>
    <cellStyle name="Normal 10 6 4" xfId="636" xr:uid="{FE720FBA-C124-4B69-BE91-44F3A35D6CAF}"/>
    <cellStyle name="Normal 10 6 4 2" xfId="637" xr:uid="{99F1DE35-05E5-42B4-90D5-8A7779E6D28C}"/>
    <cellStyle name="Normal 10 6 4 3" xfId="638" xr:uid="{EB3C895B-96A6-4E11-B5C0-FE2D6B88EDD2}"/>
    <cellStyle name="Normal 10 6 4 4" xfId="639" xr:uid="{B930BF33-D097-405A-9DDF-0A6C4400E546}"/>
    <cellStyle name="Normal 10 6 5" xfId="640" xr:uid="{C9B50BF9-8652-4BBB-9E3B-41C452DB06CC}"/>
    <cellStyle name="Normal 10 6 5 2" xfId="641" xr:uid="{ECA04009-1BD5-417B-995A-616C11DA2533}"/>
    <cellStyle name="Normal 10 6 5 3" xfId="642" xr:uid="{2355BF97-CE7B-4BF2-874A-C5FA72C78BAE}"/>
    <cellStyle name="Normal 10 6 5 4" xfId="643" xr:uid="{D1DCF9A8-38D6-40FA-BCDA-E419F0A1EA98}"/>
    <cellStyle name="Normal 10 6 6" xfId="644" xr:uid="{9F3EFF08-B999-4FAA-B70B-F25CE0A8454F}"/>
    <cellStyle name="Normal 10 6 7" xfId="645" xr:uid="{5874F2F3-EBCB-4B5B-A7E5-5B0313D1CBBC}"/>
    <cellStyle name="Normal 10 6 8" xfId="646" xr:uid="{6674A6C8-D0CD-4942-81CD-9F46CDFEC527}"/>
    <cellStyle name="Normal 10 7" xfId="647" xr:uid="{48A6F869-5B6C-477A-A050-730625690E50}"/>
    <cellStyle name="Normal 10 7 2" xfId="648" xr:uid="{D37C1580-7CA6-4324-8579-A80027F542CB}"/>
    <cellStyle name="Normal 10 7 2 2" xfId="649" xr:uid="{DF8D7F01-2E86-4086-9961-10CBD5233D49}"/>
    <cellStyle name="Normal 10 7 2 2 2" xfId="650" xr:uid="{D5CFD2F8-DED5-40BE-B918-20222AE6B100}"/>
    <cellStyle name="Normal 10 7 2 2 3" xfId="651" xr:uid="{2A9973C7-F58D-4E42-A242-23536DE1A60C}"/>
    <cellStyle name="Normal 10 7 2 2 4" xfId="652" xr:uid="{4390E13F-CE79-413B-BFE8-62FB51A88272}"/>
    <cellStyle name="Normal 10 7 2 3" xfId="653" xr:uid="{46B6B623-34EF-40BD-A324-D2988B806162}"/>
    <cellStyle name="Normal 10 7 2 4" xfId="654" xr:uid="{69A2FA1F-13DD-4B9E-A0F7-70EE522469B5}"/>
    <cellStyle name="Normal 10 7 2 5" xfId="655" xr:uid="{F9BA97F6-C70B-4217-BEC8-45A37E3830CC}"/>
    <cellStyle name="Normal 10 7 3" xfId="656" xr:uid="{77DD04EE-EEAC-4FFD-ABE6-5FCD0D6C3E77}"/>
    <cellStyle name="Normal 10 7 3 2" xfId="657" xr:uid="{54FEFC4F-6B4A-4F65-BAEB-C1E58925A045}"/>
    <cellStyle name="Normal 10 7 3 3" xfId="658" xr:uid="{4969B475-B652-43E4-8896-E541942AB88B}"/>
    <cellStyle name="Normal 10 7 3 4" xfId="659" xr:uid="{4EB5CCAC-68EC-4480-87BE-5FCD3CCF6082}"/>
    <cellStyle name="Normal 10 7 4" xfId="660" xr:uid="{2F1CF7DE-39D2-4586-BD0D-60009E244EA8}"/>
    <cellStyle name="Normal 10 7 4 2" xfId="661" xr:uid="{62414A34-9B8C-4748-B225-CE6AC1A9A27D}"/>
    <cellStyle name="Normal 10 7 4 3" xfId="662" xr:uid="{92B1F020-5930-4BD3-812B-643913914A8E}"/>
    <cellStyle name="Normal 10 7 4 4" xfId="663" xr:uid="{CA950213-21E0-478B-9CEE-4A5AC4CB54E7}"/>
    <cellStyle name="Normal 10 7 5" xfId="664" xr:uid="{5B38DE4F-F1CA-46AA-8AB3-9C04CDC4D181}"/>
    <cellStyle name="Normal 10 7 6" xfId="665" xr:uid="{DC85DAF1-FA57-4DB9-AD87-47B43BB934E0}"/>
    <cellStyle name="Normal 10 7 7" xfId="666" xr:uid="{F0C2915C-6996-4F69-B29B-31F9AE3EDD73}"/>
    <cellStyle name="Normal 10 8" xfId="667" xr:uid="{4C4A8C43-19F8-440D-808A-6D151B4E2ABD}"/>
    <cellStyle name="Normal 10 8 2" xfId="668" xr:uid="{9F5736B3-D338-4315-B386-6C6C2DD6D835}"/>
    <cellStyle name="Normal 10 8 2 2" xfId="669" xr:uid="{F98CACCB-51B0-4F0E-A0C8-13D29322A056}"/>
    <cellStyle name="Normal 10 8 2 3" xfId="670" xr:uid="{E7D08AB7-1525-44E8-B9A3-A264FE5D8395}"/>
    <cellStyle name="Normal 10 8 2 4" xfId="671" xr:uid="{5C1B6126-4677-45D1-B47C-F32B52226E9B}"/>
    <cellStyle name="Normal 10 8 3" xfId="672" xr:uid="{988F20AA-B016-4A80-8302-44228DFE3F01}"/>
    <cellStyle name="Normal 10 8 3 2" xfId="673" xr:uid="{5A747E5E-1FCA-4811-B975-47AAF35CDA42}"/>
    <cellStyle name="Normal 10 8 3 3" xfId="674" xr:uid="{FF8C6CD8-E5F0-43C3-BF08-6DB5A8C73F07}"/>
    <cellStyle name="Normal 10 8 3 4" xfId="675" xr:uid="{973FC993-DEEE-4933-887C-348014A66170}"/>
    <cellStyle name="Normal 10 8 4" xfId="676" xr:uid="{8110048C-5C84-40E0-94DC-CC9C7923A99D}"/>
    <cellStyle name="Normal 10 8 5" xfId="677" xr:uid="{ECD4CA98-2195-4F4A-B410-BA8CAB2C57A3}"/>
    <cellStyle name="Normal 10 8 6" xfId="678" xr:uid="{31AFAFFE-8D59-4203-8E07-0E16E7721B06}"/>
    <cellStyle name="Normal 10 9" xfId="679" xr:uid="{80601CCF-04E0-4CD8-A1CD-F9000B7CC18F}"/>
    <cellStyle name="Normal 10 9 2" xfId="680" xr:uid="{7E5FE9B8-36F6-476F-9053-A5FD76272E9B}"/>
    <cellStyle name="Normal 10 9 2 2" xfId="681" xr:uid="{F91AD5B5-9127-44DC-B431-5011A4D45C5E}"/>
    <cellStyle name="Normal 10 9 2 2 2" xfId="4303" xr:uid="{03F91994-665B-477A-AB4A-270A4679E04E}"/>
    <cellStyle name="Normal 10 9 2 2 3" xfId="4604" xr:uid="{08608B87-2508-4C50-BD95-5E48663C472A}"/>
    <cellStyle name="Normal 10 9 2 3" xfId="682" xr:uid="{A0EEA42B-A4E0-477A-8672-76B5ADD42E88}"/>
    <cellStyle name="Normal 10 9 2 4" xfId="683" xr:uid="{22E4434A-ECD8-495F-AD37-3DAA19B27AD6}"/>
    <cellStyle name="Normal 10 9 3" xfId="684" xr:uid="{DF432744-8C8D-48E3-A8E5-2E97B67A1820}"/>
    <cellStyle name="Normal 10 9 3 2" xfId="5348" xr:uid="{6E93FBF6-8213-4168-8DA5-24193D14EC74}"/>
    <cellStyle name="Normal 10 9 4" xfId="685" xr:uid="{039C1CAA-12A6-4F5B-B39B-C079376B1515}"/>
    <cellStyle name="Normal 10 9 4 2" xfId="4740" xr:uid="{AFBBE344-2924-4681-92E6-97AF76C4D8BD}"/>
    <cellStyle name="Normal 10 9 4 3" xfId="4605" xr:uid="{A426BBDD-E9B8-44EB-9926-04BA5EC2935A}"/>
    <cellStyle name="Normal 10 9 4 4" xfId="4447" xr:uid="{25518945-F9E4-47F2-A401-560259936BDD}"/>
    <cellStyle name="Normal 10 9 5" xfId="686" xr:uid="{4BA3DEF0-8F67-4368-9E85-D07767220440}"/>
    <cellStyle name="Normal 11" xfId="48" xr:uid="{E37E0D8C-EF91-4E55-9E96-9066D4A032D6}"/>
    <cellStyle name="Normal 11 2" xfId="3699" xr:uid="{FB5FD75A-FB1C-4DF9-B929-7B18CFC305AB}"/>
    <cellStyle name="Normal 11 2 2" xfId="4547" xr:uid="{C7EBF2AE-8337-46D0-BF51-523D03515C56}"/>
    <cellStyle name="Normal 11 3" xfId="4308" xr:uid="{953EC651-79E7-45B5-891B-A8B657C91BA4}"/>
    <cellStyle name="Normal 11 3 2" xfId="4548" xr:uid="{951C11D0-4BE0-4FBB-B470-CB297DF0A5B9}"/>
    <cellStyle name="Normal 11 3 3" xfId="4717" xr:uid="{1B5EDF7B-63A4-48D6-8535-258F70581D9D}"/>
    <cellStyle name="Normal 11 3 4" xfId="4694" xr:uid="{F4C94C1C-0AA5-4B15-A315-B1131C3C5027}"/>
    <cellStyle name="Normal 12" xfId="49" xr:uid="{AE27B9BC-029C-460C-A65C-A73474CFD027}"/>
    <cellStyle name="Normal 12 2" xfId="3700" xr:uid="{92D8E287-410A-4A12-82DC-BDA71AC58E9D}"/>
    <cellStyle name="Normal 12 2 2" xfId="4549" xr:uid="{48D1B553-239C-4FF4-97E9-B66922676C11}"/>
    <cellStyle name="Normal 12 3" xfId="4550" xr:uid="{DA3CDE34-212A-41ED-BD9F-B205C8FEC608}"/>
    <cellStyle name="Normal 13" xfId="50" xr:uid="{73488109-3CBD-4485-B24C-1EB901748ED6}"/>
    <cellStyle name="Normal 13 2" xfId="51" xr:uid="{46746E7C-9917-4BA3-9977-9307894F060C}"/>
    <cellStyle name="Normal 13 2 2" xfId="3701" xr:uid="{8D5B4DE8-1F34-47E2-A6A4-2B90217CD5D8}"/>
    <cellStyle name="Normal 13 2 2 2" xfId="4551" xr:uid="{3638AC52-34C9-4E63-8C5D-F599054517FB}"/>
    <cellStyle name="Normal 13 2 3" xfId="4310" xr:uid="{170D03C7-7D74-422B-B7C6-0CD25B4BAA3A}"/>
    <cellStyle name="Normal 13 2 3 2" xfId="4552" xr:uid="{727AE09C-2F4D-4588-B3FA-624C13454D1D}"/>
    <cellStyle name="Normal 13 2 3 3" xfId="4718" xr:uid="{AA798422-E6EE-4330-B2A3-D42F3EB87071}"/>
    <cellStyle name="Normal 13 2 3 4" xfId="4695" xr:uid="{07207BC9-18B9-40F7-8169-D0F9CC890EC4}"/>
    <cellStyle name="Normal 13 3" xfId="3702" xr:uid="{A81E9E0F-5E15-48ED-9F1D-4BA6F8A4E3BB}"/>
    <cellStyle name="Normal 13 3 2" xfId="4394" xr:uid="{B237B842-D639-4631-AF50-04D5E1C8C5AD}"/>
    <cellStyle name="Normal 13 3 3" xfId="4311" xr:uid="{8C3CF9DE-7BB9-477F-BD9D-D3E454EFC5EA}"/>
    <cellStyle name="Normal 13 3 4" xfId="4451" xr:uid="{55B1FD29-442B-458E-A307-C26AD0EBDA15}"/>
    <cellStyle name="Normal 13 3 5" xfId="4719" xr:uid="{DC63F631-7268-4A92-8D73-2299B6AC50B5}"/>
    <cellStyle name="Normal 13 4" xfId="4312" xr:uid="{A7928F8C-4D9B-49EF-B2BA-55DD0D7EDC45}"/>
    <cellStyle name="Normal 13 5" xfId="4309" xr:uid="{724C408C-DC2E-42EC-8262-6CC50837B3F0}"/>
    <cellStyle name="Normal 14" xfId="52" xr:uid="{2EADA6A3-FE51-416E-B59A-0D83BE0F9CB3}"/>
    <cellStyle name="Normal 14 18" xfId="4314" xr:uid="{CB828635-D3F4-4C29-83C5-7C675BD5619E}"/>
    <cellStyle name="Normal 14 2" xfId="53" xr:uid="{A83837B3-CE24-4FED-9538-5917C214B3C1}"/>
    <cellStyle name="Normal 14 2 2" xfId="54" xr:uid="{DB9E602E-69CC-43C6-81E0-204F494B1262}"/>
    <cellStyle name="Normal 14 2 2 2" xfId="3703" xr:uid="{C99DBAC4-CB39-4F74-BFA8-8AE193556F58}"/>
    <cellStyle name="Normal 14 2 3" xfId="3704" xr:uid="{FF7F892C-92C4-4FD7-8E87-BE79C0CFACF7}"/>
    <cellStyle name="Normal 14 3" xfId="3705" xr:uid="{2F64A09D-D8D5-42A5-9EB6-767B79DE3B66}"/>
    <cellStyle name="Normal 14 3 2" xfId="4553" xr:uid="{6B824DF7-14CD-446E-8FE1-D22498ED51BC}"/>
    <cellStyle name="Normal 14 4" xfId="4313" xr:uid="{E5E95FBF-CBDE-4911-8806-C1B8ACEA1578}"/>
    <cellStyle name="Normal 14 4 2" xfId="4554" xr:uid="{3398A40B-9259-464C-8ECB-35C8BCEB0ABA}"/>
    <cellStyle name="Normal 14 4 3" xfId="4720" xr:uid="{3E4EAF0E-999A-4B34-A3F6-A8C34C364003}"/>
    <cellStyle name="Normal 14 4 4" xfId="4696" xr:uid="{83B9E183-3D92-436E-A315-2775582CCD9F}"/>
    <cellStyle name="Normal 15" xfId="55" xr:uid="{99BC8AC0-8849-4DEE-9C48-4E85458438F3}"/>
    <cellStyle name="Normal 15 2" xfId="56" xr:uid="{7FEAFC7D-B26B-43CB-8E90-1A2CFFE70AB4}"/>
    <cellStyle name="Normal 15 2 2" xfId="3706" xr:uid="{6ECF6F15-1083-4E86-84BE-B49165AC53CC}"/>
    <cellStyle name="Normal 15 2 2 2" xfId="4555" xr:uid="{9E64DD4E-3B0E-4E0B-B205-2428AF6728E2}"/>
    <cellStyle name="Normal 15 2 3" xfId="4556" xr:uid="{B3DD7A96-9848-4A89-B789-007906CEAE2A}"/>
    <cellStyle name="Normal 15 3" xfId="3707" xr:uid="{18A70652-FE14-44B5-9190-505FEC529940}"/>
    <cellStyle name="Normal 15 3 2" xfId="4395" xr:uid="{7F38B78D-FE66-41A4-B85A-4CF411D78B53}"/>
    <cellStyle name="Normal 15 3 3" xfId="4316" xr:uid="{5533D256-6FEB-4ED9-BDD5-20277A715BA3}"/>
    <cellStyle name="Normal 15 3 4" xfId="4452" xr:uid="{206894A5-2BE2-409C-B83A-CB02AD44280F}"/>
    <cellStyle name="Normal 15 3 5" xfId="4722" xr:uid="{04487E04-0437-4A11-806D-1C2D9B22CA72}"/>
    <cellStyle name="Normal 15 4" xfId="4315" xr:uid="{8754BA3B-8E68-4CAE-A217-D65515279133}"/>
    <cellStyle name="Normal 15 4 2" xfId="4557" xr:uid="{AE93ECEE-2920-428F-A48B-179C507B2EBF}"/>
    <cellStyle name="Normal 15 4 3" xfId="4721" xr:uid="{09CA6112-2725-4A52-B45E-6BE05985FD05}"/>
    <cellStyle name="Normal 15 4 4" xfId="4697" xr:uid="{ABF1E821-3FEC-4165-9DD7-D6F481BB6B34}"/>
    <cellStyle name="Normal 16" xfId="57" xr:uid="{53042CE8-0EA7-4364-B305-A8465345DBDE}"/>
    <cellStyle name="Normal 16 2" xfId="3708" xr:uid="{0B13DAA7-860B-40A2-9694-1B8A22521258}"/>
    <cellStyle name="Normal 16 2 2" xfId="4396" xr:uid="{1A98202C-36D4-46FF-9578-FECDBFA2C8A4}"/>
    <cellStyle name="Normal 16 2 3" xfId="4317" xr:uid="{349C3A9E-BE4C-4E00-9B2D-1F083E8C94AE}"/>
    <cellStyle name="Normal 16 2 4" xfId="4453" xr:uid="{3E6070C2-3BBF-428F-B40C-7FCD71CD0871}"/>
    <cellStyle name="Normal 16 2 5" xfId="4723" xr:uid="{71CDAA3C-5BB0-4123-8596-6E98F8C0E2AD}"/>
    <cellStyle name="Normal 16 3" xfId="4424" xr:uid="{010147A1-0CC0-45F3-8B5A-EFCE89930F36}"/>
    <cellStyle name="Normal 17" xfId="58" xr:uid="{1D980CB2-85E6-49BD-BA9A-29AC09B60212}"/>
    <cellStyle name="Normal 17 2" xfId="3709" xr:uid="{2C046DFB-8674-4C62-9047-B966B263A368}"/>
    <cellStyle name="Normal 17 2 2" xfId="4397" xr:uid="{13EFAE6F-AC48-4FA3-BA90-C8EE149BB733}"/>
    <cellStyle name="Normal 17 2 3" xfId="4319" xr:uid="{7B9D08E1-4324-4A92-9C82-E829E5F627C7}"/>
    <cellStyle name="Normal 17 2 4" xfId="4454" xr:uid="{3FFA4866-A3EC-4936-A7E8-FAE3DD2BAEA4}"/>
    <cellStyle name="Normal 17 2 5" xfId="4724" xr:uid="{CCEF9DCF-47F3-46E5-B998-853F442A3DF2}"/>
    <cellStyle name="Normal 17 3" xfId="4320" xr:uid="{FE3FDB44-3C99-4B24-BDFE-D907ACEFB732}"/>
    <cellStyle name="Normal 17 4" xfId="4318" xr:uid="{3B92E934-D5A6-4418-9108-7B2BF5867EB8}"/>
    <cellStyle name="Normal 18" xfId="59" xr:uid="{16E1B37A-8C70-4347-AFDF-C75E34CA01B8}"/>
    <cellStyle name="Normal 18 2" xfId="3710" xr:uid="{A573CFD9-5CB1-400B-AE75-8D25DF21CC50}"/>
    <cellStyle name="Normal 18 2 2" xfId="4558" xr:uid="{25B1A051-220F-4E30-BE8A-64DD6975395D}"/>
    <cellStyle name="Normal 18 3" xfId="4321" xr:uid="{1D287EC7-6016-48F5-A6A2-9BE42517690D}"/>
    <cellStyle name="Normal 18 3 2" xfId="4559" xr:uid="{DB05B62B-8336-4C31-AE5A-1324AD75077B}"/>
    <cellStyle name="Normal 18 3 3" xfId="4725" xr:uid="{A9F22C4B-F319-4754-9E79-92D175BEC7A5}"/>
    <cellStyle name="Normal 18 3 4" xfId="4698" xr:uid="{789CF13F-E01F-4A80-B559-FB1AA230895C}"/>
    <cellStyle name="Normal 19" xfId="60" xr:uid="{367FE903-AB34-4406-B6AD-937FAFA9FA1E}"/>
    <cellStyle name="Normal 19 2" xfId="61" xr:uid="{B3E1D202-7C19-49B2-A5B3-7E1D9CA9B10A}"/>
    <cellStyle name="Normal 19 2 2" xfId="3711" xr:uid="{796584BF-C3BF-4605-B4F4-9D6879C8A704}"/>
    <cellStyle name="Normal 19 2 2 2" xfId="4560" xr:uid="{3F3BF43E-61D2-4BF5-8AE5-6346ECF653D2}"/>
    <cellStyle name="Normal 19 2 3" xfId="4561" xr:uid="{29214AB5-6C98-4DA9-8BE9-D5C7258B1C63}"/>
    <cellStyle name="Normal 19 3" xfId="3712" xr:uid="{3F940746-B94B-43D7-84F0-EB5CF14CDE64}"/>
    <cellStyle name="Normal 19 3 2" xfId="4562" xr:uid="{03A3AA6C-7D95-4FD5-9FEF-EC27B881549F}"/>
    <cellStyle name="Normal 19 4" xfId="4563" xr:uid="{9574C842-A9E4-4480-8E98-39F0AF2307D9}"/>
    <cellStyle name="Normal 2" xfId="2" xr:uid="{00000000-0005-0000-0000-000002000000}"/>
    <cellStyle name="Normal 2 2" xfId="62" xr:uid="{65491578-22AC-4EC7-B58D-6BA9FF2C240C}"/>
    <cellStyle name="Normal 2 2 2" xfId="63" xr:uid="{92F2485D-5A43-4BD3-84A3-48B756A19ED2}"/>
    <cellStyle name="Normal 2 2 2 2" xfId="3713" xr:uid="{DEE4AA0B-601F-48B4-87B8-07317AFA221C}"/>
    <cellStyle name="Normal 2 2 2 2 2" xfId="4566" xr:uid="{8D88D6E8-0A57-490F-8C62-A68600EDB84E}"/>
    <cellStyle name="Normal 2 2 2 3" xfId="4567" xr:uid="{81BF5CE2-0594-4670-B4A6-3890746D0297}"/>
    <cellStyle name="Normal 2 2 3" xfId="3714" xr:uid="{A92E6DCB-3135-4F8B-82C9-87B39F8FBF15}"/>
    <cellStyle name="Normal 2 2 3 2" xfId="4474" xr:uid="{14A79994-B439-419E-B538-604ADE31B323}"/>
    <cellStyle name="Normal 2 2 3 2 2" xfId="4568" xr:uid="{3FD1B368-6079-4E53-8C2C-46C65D9259B0}"/>
    <cellStyle name="Normal 2 2 3 2 2 2" xfId="5328" xr:uid="{C9D8716E-5857-4EBC-A1F7-3B6E949CAE7D}"/>
    <cellStyle name="Normal 2 2 3 2 2 3" xfId="5324" xr:uid="{9553CF95-701D-4CDA-B886-94B7C5CC1138}"/>
    <cellStyle name="Normal 2 2 3 2 3" xfId="4753" xr:uid="{E915E1DC-3C0D-4AB0-A33D-58A8A6F1845E}"/>
    <cellStyle name="Normal 2 2 3 2 4" xfId="5308" xr:uid="{3098E713-18A5-402F-87E0-646B28F122F5}"/>
    <cellStyle name="Normal 2 2 3 3" xfId="4597" xr:uid="{D23F93DC-D379-4546-9C2C-6C66B35259AB}"/>
    <cellStyle name="Normal 2 2 3 4" xfId="4699" xr:uid="{C6EFD72A-C077-42CE-9632-3A389ADDA5AC}"/>
    <cellStyle name="Normal 2 2 3 5" xfId="4688" xr:uid="{4301DE03-47A6-4BBF-AB42-3A26E28D539A}"/>
    <cellStyle name="Normal 2 2 4" xfId="4322" xr:uid="{AEE8F24B-9BB4-4415-A425-228A4CD344E3}"/>
    <cellStyle name="Normal 2 2 4 2" xfId="4481" xr:uid="{ABB20E3C-8A06-4957-BC67-2DB8050C6400}"/>
    <cellStyle name="Normal 2 2 4 3" xfId="4726" xr:uid="{2892B5C8-98FC-47D7-A08B-180BC7BC8781}"/>
    <cellStyle name="Normal 2 2 4 4" xfId="4700" xr:uid="{AF0ED169-F385-4B6D-9243-15E7B6A9396A}"/>
    <cellStyle name="Normal 2 2 5" xfId="4565" xr:uid="{03781BD7-D9EE-4090-B2EB-8BFDDC2B9D1A}"/>
    <cellStyle name="Normal 2 2 6" xfId="4756" xr:uid="{EFBDF77B-4D9D-4531-A226-815E3B4A8345}"/>
    <cellStyle name="Normal 2 3" xfId="64" xr:uid="{A861BC5C-5F4B-495A-8DE3-33D05C80D0F0}"/>
    <cellStyle name="Normal 2 3 2" xfId="65" xr:uid="{70EBC916-05C8-4CDA-8E61-772EA6E13227}"/>
    <cellStyle name="Normal 2 3 2 2" xfId="3715" xr:uid="{720F7136-9551-439B-AF12-41C98B93FD3E}"/>
    <cellStyle name="Normal 2 3 2 2 2" xfId="4569" xr:uid="{CBF9385A-8B4A-407E-917A-BC54669DA0A2}"/>
    <cellStyle name="Normal 2 3 2 3" xfId="4324" xr:uid="{815625AD-49A5-439D-9C89-95122281E582}"/>
    <cellStyle name="Normal 2 3 2 3 2" xfId="4570" xr:uid="{1A2A1068-6842-4832-AA77-30D548AA7452}"/>
    <cellStyle name="Normal 2 3 2 3 3" xfId="4728" xr:uid="{041F7398-7DA3-4794-8957-61D7D8676CDA}"/>
    <cellStyle name="Normal 2 3 2 3 4" xfId="4701" xr:uid="{7C9D46A7-B84F-4897-A61E-84C109E850EB}"/>
    <cellStyle name="Normal 2 3 3" xfId="66" xr:uid="{ADEEBBE9-AE24-46EF-A509-22AFA8D3C870}"/>
    <cellStyle name="Normal 2 3 4" xfId="67" xr:uid="{D0BCA3CE-749A-4EAC-BDE3-EA1A91141AE5}"/>
    <cellStyle name="Normal 2 3 4 2" xfId="5362" xr:uid="{3F499CE4-A8A4-4F73-A786-E514ED4E60B5}"/>
    <cellStyle name="Normal 2 3 5" xfId="3716" xr:uid="{B469B590-171C-4E91-A745-50213D78C978}"/>
    <cellStyle name="Normal 2 3 5 2" xfId="4571" xr:uid="{9BEAF614-7363-41CB-96EC-E39AA0224E00}"/>
    <cellStyle name="Normal 2 3 6" xfId="4323" xr:uid="{5A1962A0-4A80-41DF-8B2B-040D33FC3389}"/>
    <cellStyle name="Normal 2 3 6 2" xfId="4572" xr:uid="{18895D49-7FFA-4B39-8F51-93EFDB28407F}"/>
    <cellStyle name="Normal 2 3 6 3" xfId="4727" xr:uid="{5EA0FE72-B6D9-40B3-BFD6-631A90490972}"/>
    <cellStyle name="Normal 2 3 6 4" xfId="4702" xr:uid="{C107A7E5-CADC-40B0-A46C-9FF44EEAEFF4}"/>
    <cellStyle name="Normal 2 3 7" xfId="5321" xr:uid="{C02BBB57-EEF4-46AD-A4E2-47BAA94EE68E}"/>
    <cellStyle name="Normal 2 4" xfId="68" xr:uid="{169C69C5-9FA0-44D5-80D4-0EBBED6F7185}"/>
    <cellStyle name="Normal 2 4 2" xfId="69" xr:uid="{3E8B0940-6979-4DDD-931D-4856A8AB17FF}"/>
    <cellStyle name="Normal 2 4 3" xfId="3717" xr:uid="{3595E7F7-0511-4255-A69B-29916E9BDDA7}"/>
    <cellStyle name="Normal 2 4 3 2" xfId="4573" xr:uid="{9FECDEE3-7CA6-4570-992B-DCA380B25046}"/>
    <cellStyle name="Normal 2 4 3 3" xfId="4598" xr:uid="{530E6679-9580-4C6B-A17F-7CC412E849CE}"/>
    <cellStyle name="Normal 2 4 4" xfId="4574" xr:uid="{D4765078-1A83-4976-B1BC-CF3491ACD4C6}"/>
    <cellStyle name="Normal 2 4 5" xfId="4757" xr:uid="{3B2AC9EC-07BA-4403-9417-DEB3BF8C0E24}"/>
    <cellStyle name="Normal 2 4 6" xfId="4755" xr:uid="{B13A576D-A914-4C5E-AE76-3F9697BADCDF}"/>
    <cellStyle name="Normal 2 5" xfId="3718" xr:uid="{A2159308-F0D7-46E4-89CB-677D39BBD855}"/>
    <cellStyle name="Normal 2 5 2" xfId="3733" xr:uid="{BA49A978-D855-47C9-9188-8EC984083FAC}"/>
    <cellStyle name="Normal 2 5 2 2" xfId="4432" xr:uid="{664A26A5-7EF3-456D-BD4C-8D78E5B02587}"/>
    <cellStyle name="Normal 2 5 3" xfId="4425" xr:uid="{D8C50DEA-128E-4A09-8CC8-3ECA5BB4E95D}"/>
    <cellStyle name="Normal 2 5 3 2" xfId="4477" xr:uid="{DBBA22B2-7E02-40FF-A075-822B353420BD}"/>
    <cellStyle name="Normal 2 5 3 3" xfId="4739" xr:uid="{44075207-D9CF-4EF0-AEDE-FBB212541DC1}"/>
    <cellStyle name="Normal 2 5 3 4" xfId="5305" xr:uid="{43AB34CA-5BF1-4A46-B200-C8C44BDED470}"/>
    <cellStyle name="Normal 2 5 4" xfId="4575" xr:uid="{56F2ACFF-541D-4EBD-9101-38CB911E5B40}"/>
    <cellStyle name="Normal 2 5 5" xfId="4483" xr:uid="{C5746715-D5F5-48F0-83F1-64B474904985}"/>
    <cellStyle name="Normal 2 5 6" xfId="4482" xr:uid="{E0513FCB-86A1-450A-94BB-800303B2229B}"/>
    <cellStyle name="Normal 2 5 7" xfId="4752" xr:uid="{FF50E514-48A3-4979-AED4-C5DCE667E0DB}"/>
    <cellStyle name="Normal 2 5 8" xfId="4712" xr:uid="{59AE50E3-BD7D-43C2-AB73-769CAF218C03}"/>
    <cellStyle name="Normal 2 6" xfId="3734" xr:uid="{83815252-3D43-44D3-8817-83C4ABF45A90}"/>
    <cellStyle name="Normal 2 6 2" xfId="4427" xr:uid="{11F4F9E4-3BD6-435A-9A06-E086CE6FD6EA}"/>
    <cellStyle name="Normal 2 6 3" xfId="4430" xr:uid="{07092808-50A6-47CB-884A-19417B6ADBE3}"/>
    <cellStyle name="Normal 2 6 3 2" xfId="5342" xr:uid="{39C47BD8-286D-4483-BA46-C1503A50D284}"/>
    <cellStyle name="Normal 2 6 4" xfId="4576" xr:uid="{0A5B75CE-20B1-4109-B84A-21BD1A150DCB}"/>
    <cellStyle name="Normal 2 6 5" xfId="4473" xr:uid="{E258B5E0-EB06-421B-99E5-BA2A65F15E7D}"/>
    <cellStyle name="Normal 2 6 5 2" xfId="4703" xr:uid="{5C69D788-563E-4FAA-BBFA-FA624D27BC10}"/>
    <cellStyle name="Normal 2 6 6" xfId="4445" xr:uid="{5B3E10FB-ADEA-477B-8248-A93B1F87984B}"/>
    <cellStyle name="Normal 2 6 7" xfId="4426" xr:uid="{0FD9BFC3-AE44-40E4-807E-B1498392436C}"/>
    <cellStyle name="Normal 2 6 8" xfId="5338" xr:uid="{026985CA-6838-4D06-BBB9-243B67E58370}"/>
    <cellStyle name="Normal 2 7" xfId="4428" xr:uid="{E523B934-974F-4CB9-931B-6FC65A5164B1}"/>
    <cellStyle name="Normal 2 7 2" xfId="4578" xr:uid="{354213B7-5463-4603-B4AB-A142C5B14577}"/>
    <cellStyle name="Normal 2 7 3" xfId="4577" xr:uid="{E558D6EB-A8BF-4817-BB97-42D5CF6C1A19}"/>
    <cellStyle name="Normal 2 7 4" xfId="5306" xr:uid="{E4304BA8-A71F-4A21-920A-8F2DB518C179}"/>
    <cellStyle name="Normal 2 8" xfId="4579" xr:uid="{5D40B4D0-E77D-45EA-89CB-247AC6D3ADF5}"/>
    <cellStyle name="Normal 2 9" xfId="4564" xr:uid="{FA90E605-6605-4A06-9B03-44311C74B8EB}"/>
    <cellStyle name="Normal 20" xfId="70" xr:uid="{3E7AAC96-7630-4185-93DC-B0E827C2A819}"/>
    <cellStyle name="Normal 20 2" xfId="3719" xr:uid="{753395B0-0DEB-4450-8E8C-1C5E73FDEB5A}"/>
    <cellStyle name="Normal 20 2 2" xfId="3720" xr:uid="{716DCB59-744D-493F-849A-53C3DBE9A2ED}"/>
    <cellStyle name="Normal 20 2 2 2" xfId="4398" xr:uid="{1FD0DA73-5794-4806-9FF9-955B930962CF}"/>
    <cellStyle name="Normal 20 2 2 3" xfId="4390" xr:uid="{C8061552-177E-4A71-81C4-FE2DB8ADBF70}"/>
    <cellStyle name="Normal 20 2 2 4" xfId="4470" xr:uid="{F53BA378-C055-4311-BABF-8CDB2BB7BCAA}"/>
    <cellStyle name="Normal 20 2 2 5" xfId="4737" xr:uid="{243BDCE5-0398-4D83-B439-60FE18457443}"/>
    <cellStyle name="Normal 20 2 3" xfId="4393" xr:uid="{6BA30955-0FEE-4D37-B5AC-767886CFB7FB}"/>
    <cellStyle name="Normal 20 2 4" xfId="4389" xr:uid="{8B1D3226-EC6A-4862-9AC7-A0B99D086155}"/>
    <cellStyle name="Normal 20 2 5" xfId="4469" xr:uid="{0E6AA607-0367-4A56-B21D-60BF55AD857C}"/>
    <cellStyle name="Normal 20 2 6" xfId="4736" xr:uid="{47BD7D34-2071-41EB-9652-CC918AAE05AE}"/>
    <cellStyle name="Normal 20 3" xfId="3829" xr:uid="{13D6641A-021B-4F7F-A058-513B86F3519A}"/>
    <cellStyle name="Normal 20 3 2" xfId="4631" xr:uid="{B288C062-8950-484B-B8A6-CBE80F7FC7B8}"/>
    <cellStyle name="Normal 20 4" xfId="4325" xr:uid="{106A66B2-BB0E-4B1A-A8D9-C7E19584F3DA}"/>
    <cellStyle name="Normal 20 4 2" xfId="4475" xr:uid="{8C91099A-AB16-43BE-B40F-1BCD70A357B4}"/>
    <cellStyle name="Normal 20 4 3" xfId="4729" xr:uid="{677472DF-DF3C-4298-A52C-774E1977A24B}"/>
    <cellStyle name="Normal 20 4 4" xfId="4704" xr:uid="{9E7745E0-A18E-4D1D-9340-51BEFEDB0A8F}"/>
    <cellStyle name="Normal 20 5" xfId="4480" xr:uid="{1E16A42E-F038-46EA-B18D-249B9813122B}"/>
    <cellStyle name="Normal 20 5 2" xfId="5337" xr:uid="{52EF3A57-CB7C-4511-ACC5-825D2BD84F7F}"/>
    <cellStyle name="Normal 20 6" xfId="4478" xr:uid="{1C65A369-A2B7-4C6F-A664-F1E0B68BD6CF}"/>
    <cellStyle name="Normal 20 7" xfId="4689" xr:uid="{B7C9798B-514C-4EEE-BA58-9D246823C6AD}"/>
    <cellStyle name="Normal 20 8" xfId="4710" xr:uid="{212EDBAC-D77A-4C0E-BED6-99AD8AA7871D}"/>
    <cellStyle name="Normal 20 9" xfId="4709" xr:uid="{B0BE0134-C00E-4680-9F02-CB435FE3B69D}"/>
    <cellStyle name="Normal 21" xfId="71" xr:uid="{9729B94C-EB04-453C-8A85-E0E1D15B4178}"/>
    <cellStyle name="Normal 21 2" xfId="3721" xr:uid="{79E1CDE4-B98C-4960-BE10-60852BAFBEC1}"/>
    <cellStyle name="Normal 21 2 2" xfId="3722" xr:uid="{9529708E-E86D-4EE0-AAE4-3DCA9612DF68}"/>
    <cellStyle name="Normal 21 3" xfId="4326" xr:uid="{5415262A-0561-44F3-B40D-A8A532A33713}"/>
    <cellStyle name="Normal 21 3 2" xfId="4633" xr:uid="{9D26DE3C-C9A5-4F07-AC7D-A7FF41049C5B}"/>
    <cellStyle name="Normal 21 3 3" xfId="4632" xr:uid="{A123AC26-8014-4210-A899-AE58BBDF5391}"/>
    <cellStyle name="Normal 21 4" xfId="4455" xr:uid="{C9486E02-FF47-4F8F-ACF5-7B76B437526F}"/>
    <cellStyle name="Normal 21 5" xfId="4730" xr:uid="{BCCA6CBC-C7B8-4C01-A3BF-9EE986BD8B9A}"/>
    <cellStyle name="Normal 22" xfId="687" xr:uid="{BC503467-61F5-42C3-BD9B-0B5B4494E6B4}"/>
    <cellStyle name="Normal 22 2" xfId="3663" xr:uid="{DBE9202F-DF93-4EA7-900D-5D1EC2D0F587}"/>
    <cellStyle name="Normal 22 3" xfId="3662" xr:uid="{5EBAD00C-0396-4927-AA56-E4D27A77DEC0}"/>
    <cellStyle name="Normal 22 3 2" xfId="4327" xr:uid="{C97165AB-7A92-49D6-8A96-EE1F3D3727B9}"/>
    <cellStyle name="Normal 22 3 2 2" xfId="4635" xr:uid="{500F7B8B-1D92-4E81-B94C-DEAB93331ADB}"/>
    <cellStyle name="Normal 22 3 3" xfId="4634" xr:uid="{663369D7-2E81-48EF-9AF9-44E6A13FF1A4}"/>
    <cellStyle name="Normal 22 3 4" xfId="4617" xr:uid="{2CAB1B06-6D51-4A9A-9D42-C2514F556200}"/>
    <cellStyle name="Normal 22 4" xfId="3666" xr:uid="{6B10FAC9-C009-4DA2-9865-575E7B55F541}"/>
    <cellStyle name="Normal 22 4 2" xfId="4403" xr:uid="{ADDFB86A-A12A-4517-BA14-5DF85E2BB7FD}"/>
    <cellStyle name="Normal 22 4 3" xfId="4744" xr:uid="{42C70DA7-6233-4A7E-87A7-05D2B438E656}"/>
    <cellStyle name="Normal 22 4 3 2" xfId="5326" xr:uid="{23E3B654-8F36-42A5-A545-B7238A957104}"/>
    <cellStyle name="Normal 22 4 3 3" xfId="5329" xr:uid="{23ACF0B2-7873-4677-A850-41E04DE960C9}"/>
    <cellStyle name="Normal 22 4 3 4" xfId="5345" xr:uid="{B446FE09-ADDC-4DB0-B54D-54D175DA97A4}"/>
    <cellStyle name="Normal 22 4 3 5" xfId="5341" xr:uid="{C6D70A00-F7F4-4143-B3B8-367FEE99EC06}"/>
    <cellStyle name="Normal 22 4 4" xfId="4618" xr:uid="{C71367DF-9B9D-4594-BF6A-9B2998EA0A74}"/>
    <cellStyle name="Normal 22 4 5" xfId="4456" xr:uid="{5BBE2AA5-112E-4E05-B99D-9631345549E5}"/>
    <cellStyle name="Normal 22 4 6" xfId="4442" xr:uid="{EE206030-51B4-4100-AEE2-54E3CE40BBC9}"/>
    <cellStyle name="Normal 22 4 7" xfId="4441" xr:uid="{F485E4D5-0909-4EE3-8B73-BA7634CB8A7A}"/>
    <cellStyle name="Normal 22 4 8" xfId="4440" xr:uid="{3CADD2AD-38A6-438A-A4A2-66A386DA6A90}"/>
    <cellStyle name="Normal 22 4 9" xfId="4439" xr:uid="{261A709B-D17B-4693-BB28-3FAD016281D7}"/>
    <cellStyle name="Normal 22 5" xfId="4731" xr:uid="{B0ABD0BE-EE3B-4010-89EA-289D8D1958E2}"/>
    <cellStyle name="Normal 23" xfId="3723" xr:uid="{F5E255C9-C403-40D1-95BC-0ACAA860EBFC}"/>
    <cellStyle name="Normal 23 2" xfId="4284" xr:uid="{0805D06D-3D74-4F06-A3C7-1E2EBBC204BD}"/>
    <cellStyle name="Normal 23 2 2" xfId="4329" xr:uid="{7B6FBA5D-E40C-408C-933F-3442D4DA028D}"/>
    <cellStyle name="Normal 23 2 2 2" xfId="4754" xr:uid="{7C0C0133-6277-495A-9867-A65A4FF48079}"/>
    <cellStyle name="Normal 23 2 2 3" xfId="4619" xr:uid="{7EEDC755-1D7D-4C4C-B996-7DDAFA45C672}"/>
    <cellStyle name="Normal 23 2 2 4" xfId="4580" xr:uid="{09FEC3A0-C9C4-430D-8286-136B8B914BEE}"/>
    <cellStyle name="Normal 23 2 3" xfId="4458" xr:uid="{A53EC91C-928D-4287-A9D4-7F41E734B086}"/>
    <cellStyle name="Normal 23 2 4" xfId="4705" xr:uid="{736BE935-AD6B-4ED8-8FD1-B91B7602DF4F}"/>
    <cellStyle name="Normal 23 3" xfId="4399" xr:uid="{3BC527DA-7D6C-45C4-9098-65569AF4F456}"/>
    <cellStyle name="Normal 23 4" xfId="4328" xr:uid="{0886C9E4-0B53-4C90-93D4-E93099FD8CB5}"/>
    <cellStyle name="Normal 23 5" xfId="4457" xr:uid="{405E4CD2-1D28-48F3-A061-FBD8273C2DDF}"/>
    <cellStyle name="Normal 23 6" xfId="4732" xr:uid="{5602FD3C-BDAE-4217-8276-E657C73C0B11}"/>
    <cellStyle name="Normal 24" xfId="3724" xr:uid="{C20FA0FC-F307-4AEE-83C4-CE8603BF4E97}"/>
    <cellStyle name="Normal 24 2" xfId="3725" xr:uid="{EAB624D4-CD1B-4B90-B8E5-113C5542448B}"/>
    <cellStyle name="Normal 24 2 2" xfId="4401" xr:uid="{83047C1C-2D97-44CA-8B37-99C79861B4F3}"/>
    <cellStyle name="Normal 24 2 3" xfId="4331" xr:uid="{AD269148-504B-4672-B2CC-41FB806EAC70}"/>
    <cellStyle name="Normal 24 2 4" xfId="4460" xr:uid="{8943473B-BFC1-47FC-AE4B-B951FB5290B7}"/>
    <cellStyle name="Normal 24 2 5" xfId="4734" xr:uid="{F7E7086D-0AE2-4CDF-8742-2D5B1A239C8D}"/>
    <cellStyle name="Normal 24 3" xfId="4400" xr:uid="{17C6BB60-4222-4E9F-A4D5-D077DA0004DF}"/>
    <cellStyle name="Normal 24 4" xfId="4330" xr:uid="{04CD1530-645B-434E-BDC6-EC90CEAAC3D7}"/>
    <cellStyle name="Normal 24 5" xfId="4459" xr:uid="{96999933-E5E0-46B9-92ED-33040F7722E2}"/>
    <cellStyle name="Normal 24 6" xfId="4733" xr:uid="{263DF168-45B8-4CEA-B46D-778B0249A839}"/>
    <cellStyle name="Normal 25" xfId="3732" xr:uid="{37538762-66CE-4C68-9223-9007E47B5079}"/>
    <cellStyle name="Normal 25 2" xfId="4333" xr:uid="{A5822E1D-E761-4343-9099-7DFB34C79577}"/>
    <cellStyle name="Normal 25 2 2" xfId="5344" xr:uid="{7605B200-6DA9-4323-A5C2-5A5328125C57}"/>
    <cellStyle name="Normal 25 3" xfId="4402" xr:uid="{F256654B-7E1A-4079-9443-55F43FA97C95}"/>
    <cellStyle name="Normal 25 4" xfId="4332" xr:uid="{FC97A73F-17D3-4E4E-B749-268B21F31840}"/>
    <cellStyle name="Normal 25 5" xfId="4461" xr:uid="{B27B84ED-CB13-478C-B8D7-381B6B31FAFC}"/>
    <cellStyle name="Normal 26" xfId="4282" xr:uid="{7160E395-782B-423E-A7EE-B95D4CFBB214}"/>
    <cellStyle name="Normal 26 2" xfId="4283" xr:uid="{79E8CCA1-3F5A-44EC-9522-17B59EBA1A83}"/>
    <cellStyle name="Normal 26 2 2" xfId="4335" xr:uid="{BD0E399B-3A74-41A9-AE79-CC5F7239A1D1}"/>
    <cellStyle name="Normal 26 3" xfId="4334" xr:uid="{BDE1A2E2-F180-469D-ACF0-D78A55258C19}"/>
    <cellStyle name="Normal 26 3 2" xfId="4621" xr:uid="{923269BD-4BD4-4717-8EF3-1DB219D43D1A}"/>
    <cellStyle name="Normal 27" xfId="4336" xr:uid="{EFDEB89C-CC98-4433-82DE-8C6F69452D69}"/>
    <cellStyle name="Normal 27 2" xfId="4337" xr:uid="{39203562-D23A-459E-8CB0-221EFADDFFF6}"/>
    <cellStyle name="Normal 27 3" xfId="4462" xr:uid="{554E875D-BE6E-4923-BAA8-98A8FA616B3C}"/>
    <cellStyle name="Normal 27 4" xfId="4446" xr:uid="{844965C7-FAF9-4951-BDC5-1F91412D70F3}"/>
    <cellStyle name="Normal 27 5" xfId="4437" xr:uid="{E80B6287-69A4-4CE3-A085-34BD3A7E38DF}"/>
    <cellStyle name="Normal 27 6" xfId="4434" xr:uid="{A0E97114-09F9-4D17-9011-282D03405E0D}"/>
    <cellStyle name="Normal 27 7" xfId="5339" xr:uid="{59F4944F-B7D4-48D5-A818-9A0F94E72084}"/>
    <cellStyle name="Normal 28" xfId="4338" xr:uid="{32B8CC61-48B5-4F1A-A536-DEA159ECD483}"/>
    <cellStyle name="Normal 28 2" xfId="4339" xr:uid="{A3277F17-241F-483D-BFDB-B4F4F265F648}"/>
    <cellStyle name="Normal 28 3" xfId="4340" xr:uid="{2DB0A7EE-32CE-423E-A2CF-A3AAB278E959}"/>
    <cellStyle name="Normal 29" xfId="4341" xr:uid="{F9BB1B41-AF4D-43F4-81EF-2E3FEFFB4D72}"/>
    <cellStyle name="Normal 29 2" xfId="4342" xr:uid="{59AA03F6-E30C-4BC7-A214-CD77DE1B40A2}"/>
    <cellStyle name="Normal 3" xfId="5" xr:uid="{803C497D-5B13-4BD3-95DB-56E3AFB72E71}"/>
    <cellStyle name="Normal 3 2" xfId="72" xr:uid="{3212D27C-7A02-440F-BC3F-25F8A958E35A}"/>
    <cellStyle name="Normal 3 2 2" xfId="73" xr:uid="{2F81ED77-F6FD-4829-B890-A5543909330E}"/>
    <cellStyle name="Normal 3 2 2 2" xfId="3726" xr:uid="{8ED29133-F1D7-4B2D-AAB5-9E43259A054C}"/>
    <cellStyle name="Normal 3 2 2 2 2" xfId="4582" xr:uid="{450DC0B7-BD7E-440A-B9EC-6B2EC2F77E7B}"/>
    <cellStyle name="Normal 3 2 2 3" xfId="4583" xr:uid="{3624DAF0-DF91-412C-8C3C-F8E46B89B5D0}"/>
    <cellStyle name="Normal 3 2 3" xfId="74" xr:uid="{56E2392D-D23B-4A80-A008-E6F69B1A42F1}"/>
    <cellStyle name="Normal 3 2 3 2" xfId="5363" xr:uid="{60DEFBA6-C0F6-4026-817B-1DB3831F9562}"/>
    <cellStyle name="Normal 3 2 4" xfId="3727" xr:uid="{1B982B32-C777-4F64-97A8-32DC2374C1D9}"/>
    <cellStyle name="Normal 3 2 4 2" xfId="4584" xr:uid="{57B02A5D-891A-463B-AC4D-27C425E58FA1}"/>
    <cellStyle name="Normal 3 2 5" xfId="4433" xr:uid="{0690D78E-2254-4502-AF0E-631CA16C45BC}"/>
    <cellStyle name="Normal 3 2 5 2" xfId="4585" xr:uid="{3B5899A3-A775-428D-AEFD-DC3B0D49E142}"/>
    <cellStyle name="Normal 3 2 5 3" xfId="5307" xr:uid="{94AF6C46-947D-4EDB-BE50-01F78663CC02}"/>
    <cellStyle name="Normal 3 3" xfId="75" xr:uid="{B6222C06-ACCC-4DE6-A24E-EE4F71F11E1D}"/>
    <cellStyle name="Normal 3 3 2" xfId="3728" xr:uid="{4E9F4A10-BAD8-4C82-871E-B1376DFA07FF}"/>
    <cellStyle name="Normal 3 3 2 2" xfId="4586" xr:uid="{4EBEF812-4B10-49C7-9830-27C4AD666A78}"/>
    <cellStyle name="Normal 3 3 3" xfId="4587" xr:uid="{D6718BDB-7452-4357-A3F5-7E2E807AB081}"/>
    <cellStyle name="Normal 3 4" xfId="3735" xr:uid="{893B0F26-CCC9-4DFA-88C4-8D7DA91AA43E}"/>
    <cellStyle name="Normal 3 4 2" xfId="4286" xr:uid="{F4BFF923-8E2F-456C-AFB6-EB009DBD9850}"/>
    <cellStyle name="Normal 3 4 2 2" xfId="4588" xr:uid="{2D6735D2-97CF-49E6-B88C-7608A17E0810}"/>
    <cellStyle name="Normal 3 4 3" xfId="5352" xr:uid="{9EAF68DC-C7F5-4266-8C4B-324F8AB56280}"/>
    <cellStyle name="Normal 3 4 3 2" xfId="5353" xr:uid="{7956592D-76E9-4341-A957-564E2E3FA6B9}"/>
    <cellStyle name="Normal 3 5" xfId="4285" xr:uid="{72C9D82C-B9BE-4454-8FAF-B1E828736650}"/>
    <cellStyle name="Normal 3 5 2" xfId="4589" xr:uid="{1DCFC269-3F9A-4BA1-A37E-777B716E76D2}"/>
    <cellStyle name="Normal 3 5 3" xfId="4738" xr:uid="{A749FE01-2ABD-4757-A1D7-E03DA5867FC4}"/>
    <cellStyle name="Normal 3 5 4" xfId="4706" xr:uid="{1187BCE5-3286-4D66-867F-9E1722741C81}"/>
    <cellStyle name="Normal 3 6" xfId="4581" xr:uid="{A3E87D81-2735-4CDE-BD53-F8B1088EB194}"/>
    <cellStyle name="Normal 3 6 2" xfId="5343" xr:uid="{B8FFE3DC-BCFA-4559-894D-A744AAA37579}"/>
    <cellStyle name="Normal 3 6 2 2" xfId="5340" xr:uid="{B1C2F4D5-5C62-4EA1-B390-3E1D9B1E7157}"/>
    <cellStyle name="Normal 3 7" xfId="5357" xr:uid="{28F6777D-9783-460A-9E3F-86E3AD2E953F}"/>
    <cellStyle name="Normal 30" xfId="4343" xr:uid="{A6AE1BC3-08BC-464A-B32C-1A3DAD7C6536}"/>
    <cellStyle name="Normal 30 2" xfId="4344" xr:uid="{956584E8-943E-4B3E-A360-7CCB884BFCD0}"/>
    <cellStyle name="Normal 31" xfId="4345" xr:uid="{1134E4C5-FE89-439F-B821-7568FA9573E6}"/>
    <cellStyle name="Normal 31 2" xfId="4346" xr:uid="{6A85F46B-41EA-4EF3-93B9-BE76B34AF8AA}"/>
    <cellStyle name="Normal 32" xfId="4347" xr:uid="{156998CB-F335-4386-B2AC-B7752CEAD7D3}"/>
    <cellStyle name="Normal 33" xfId="4348" xr:uid="{97968BAF-2C8A-4121-98CA-6DBA8EF729AB}"/>
    <cellStyle name="Normal 33 2" xfId="4349" xr:uid="{9B40A60D-6E91-4165-8E52-AB5A252318C2}"/>
    <cellStyle name="Normal 34" xfId="4350" xr:uid="{B0B29AB0-8F8B-4EE3-A11E-7C2B66E0D405}"/>
    <cellStyle name="Normal 34 2" xfId="4351" xr:uid="{78D72112-54E1-44DF-A586-9B2C3CC28F29}"/>
    <cellStyle name="Normal 35" xfId="4352" xr:uid="{B7AA94FA-4D07-4ABA-ACEA-873086DCBF73}"/>
    <cellStyle name="Normal 35 2" xfId="4353" xr:uid="{D47F53D2-F099-4949-8803-3CA5626CDAE5}"/>
    <cellStyle name="Normal 36" xfId="4354" xr:uid="{7D81E4AA-B0B2-495C-8302-2BE76EB33EBA}"/>
    <cellStyle name="Normal 36 2" xfId="4355" xr:uid="{0358DE4F-8A51-4C5A-9855-DC789384877D}"/>
    <cellStyle name="Normal 37" xfId="4356" xr:uid="{3E08535C-1C65-44B9-93D6-A10CF7149442}"/>
    <cellStyle name="Normal 37 2" xfId="4357" xr:uid="{16C3888F-D309-4B41-A703-69E5B60CCEAA}"/>
    <cellStyle name="Normal 38" xfId="4358" xr:uid="{EDD75FE7-60F7-43E9-99B1-0495E4C67385}"/>
    <cellStyle name="Normal 38 2" xfId="4359" xr:uid="{C52FDDA8-F433-48C1-8D04-52E060FE257A}"/>
    <cellStyle name="Normal 39" xfId="4360" xr:uid="{4B259059-BDC7-4742-A44D-FAF30E1B3AD1}"/>
    <cellStyle name="Normal 39 2" xfId="4361" xr:uid="{CE4F4617-776E-45A1-9A6C-5DB8206C5575}"/>
    <cellStyle name="Normal 39 2 2" xfId="4362" xr:uid="{0017EFA7-DBB5-42E1-85CB-38AF10C10BF2}"/>
    <cellStyle name="Normal 39 3" xfId="4363" xr:uid="{E19933A5-D3B9-4D35-8B2D-A2DF0B7DA874}"/>
    <cellStyle name="Normal 4" xfId="76" xr:uid="{AA2FAA46-1AA4-45CA-B013-DA84BB00BB56}"/>
    <cellStyle name="Normal 4 2" xfId="77" xr:uid="{2EDE2F01-2758-41C0-8319-6F7F682118B5}"/>
    <cellStyle name="Normal 4 2 2" xfId="688" xr:uid="{9CE54DA0-5254-4C15-8F12-22623BFD574C}"/>
    <cellStyle name="Normal 4 2 2 2" xfId="689" xr:uid="{4951E424-89ED-4316-AC46-488A9C899760}"/>
    <cellStyle name="Normal 4 2 2 3" xfId="690" xr:uid="{23BB88E4-D4A3-4E98-B12A-B6ADC1DFC914}"/>
    <cellStyle name="Normal 4 2 2 3 2" xfId="5354" xr:uid="{064C763D-01FA-4704-9B6E-9276422FFE20}"/>
    <cellStyle name="Normal 4 2 2 4" xfId="691" xr:uid="{5D231F82-2002-4438-A963-216C777B8EF0}"/>
    <cellStyle name="Normal 4 2 2 4 2" xfId="692" xr:uid="{6366F23A-CD16-42FB-B873-C2F8DC3CA664}"/>
    <cellStyle name="Normal 4 2 2 4 3" xfId="693" xr:uid="{45BE689E-5A2E-48E9-9B11-D0CC8AF93886}"/>
    <cellStyle name="Normal 4 2 2 4 3 2" xfId="694" xr:uid="{BB8F6571-56E7-4EB3-BE80-8AAED18F3E5C}"/>
    <cellStyle name="Normal 4 2 2 4 3 3" xfId="3665" xr:uid="{14AA18A3-5443-4E6F-9034-99A1316D7B20}"/>
    <cellStyle name="Normal 4 2 3" xfId="4277" xr:uid="{7AEBF93F-847F-48C7-B445-68B7952F6BAB}"/>
    <cellStyle name="Normal 4 2 3 2" xfId="4288" xr:uid="{AF8DD7CE-4057-49E2-A726-E9DF51583BE4}"/>
    <cellStyle name="Normal 4 2 3 2 2" xfId="4590" xr:uid="{A5DBBCF1-F541-4D01-8FA9-9BD338B82F56}"/>
    <cellStyle name="Normal 4 2 3 3" xfId="4636" xr:uid="{197AE6AA-D652-4FBC-A8FC-F3E27239290E}"/>
    <cellStyle name="Normal 4 2 3 3 2" xfId="4637" xr:uid="{7DDD9D28-54D0-405C-8D24-F91BFB164496}"/>
    <cellStyle name="Normal 4 2 3 4" xfId="4638" xr:uid="{A8D2AF10-C1C1-4133-8FFA-691A4A3EC218}"/>
    <cellStyle name="Normal 4 2 3 5" xfId="4639" xr:uid="{40D761A4-ED2B-4E5C-B01D-B77DAFD20ABF}"/>
    <cellStyle name="Normal 4 2 4" xfId="4278" xr:uid="{195F1B88-704F-4958-9485-3AB7F5F5E31F}"/>
    <cellStyle name="Normal 4 2 4 2" xfId="4365" xr:uid="{B4CE39BE-82D9-488C-943B-8010AE90500A}"/>
    <cellStyle name="Normal 4 2 4 2 2" xfId="4640" xr:uid="{A2C5E23A-1059-425E-9CA1-B244F17B7418}"/>
    <cellStyle name="Normal 4 2 4 2 3" xfId="4620" xr:uid="{A466391C-E7D6-478B-96C0-DA8AECF55855}"/>
    <cellStyle name="Normal 4 2 4 2 4" xfId="4476" xr:uid="{95FBDF09-D871-4794-B932-DC1F10B29249}"/>
    <cellStyle name="Normal 4 2 4 3" xfId="4463" xr:uid="{59783CD3-3476-4EEE-8E16-C8357C392BDC}"/>
    <cellStyle name="Normal 4 2 4 4" xfId="4707" xr:uid="{5BA3C028-141D-4FE2-85A1-4432083C8026}"/>
    <cellStyle name="Normal 4 2 5" xfId="3830" xr:uid="{94A2398C-A88D-459A-8AB8-CF484F8CB288}"/>
    <cellStyle name="Normal 4 2 6" xfId="4479" xr:uid="{242E39E3-89F8-40E9-A310-D16FA3E0EAD1}"/>
    <cellStyle name="Normal 4 2 7" xfId="4435" xr:uid="{41032204-7FB4-438E-AB35-AC1A6B4DF2FD}"/>
    <cellStyle name="Normal 4 3" xfId="78" xr:uid="{8CEAC7B8-BAAB-4121-85AE-83551198F8A3}"/>
    <cellStyle name="Normal 4 3 2" xfId="79" xr:uid="{279FE8DC-6C26-4513-8BC9-AB06BB5746AD}"/>
    <cellStyle name="Normal 4 3 2 2" xfId="695" xr:uid="{EB41DBD0-F59A-45C3-BE0D-64F4393EC135}"/>
    <cellStyle name="Normal 4 3 2 3" xfId="3831" xr:uid="{22BB70E1-FE9C-449A-B64C-96E71FE901E7}"/>
    <cellStyle name="Normal 4 3 3" xfId="696" xr:uid="{5DFF1E7C-FABB-408E-A617-435AEDF95347}"/>
    <cellStyle name="Normal 4 3 3 2" xfId="4484" xr:uid="{6DFEAD7F-34EF-4C58-9C48-9567B53AB550}"/>
    <cellStyle name="Normal 4 3 4" xfId="697" xr:uid="{07022371-4051-4347-8E70-7A4EC2153683}"/>
    <cellStyle name="Normal 4 3 5" xfId="698" xr:uid="{FE3C5D7C-55E6-4AED-9618-8F4CAA253828}"/>
    <cellStyle name="Normal 4 3 5 2" xfId="699" xr:uid="{8233BD65-A8D6-4A54-905A-399C0FD88470}"/>
    <cellStyle name="Normal 4 3 5 3" xfId="700" xr:uid="{CBDF9A71-BB66-4D61-AF12-7E05496CEC94}"/>
    <cellStyle name="Normal 4 3 5 3 2" xfId="701" xr:uid="{4E3BCA51-B81F-442D-AD11-C051B73F6183}"/>
    <cellStyle name="Normal 4 3 5 3 3" xfId="3664" xr:uid="{788F006F-4696-4A6E-90C3-DC09B9D4F2AA}"/>
    <cellStyle name="Normal 4 3 6" xfId="3737" xr:uid="{143155F5-A763-4034-A6D4-B9B41052E7AB}"/>
    <cellStyle name="Normal 4 4" xfId="3736" xr:uid="{FE626B67-60CE-4C2C-B5B6-8D6D68B1B589}"/>
    <cellStyle name="Normal 4 4 2" xfId="4279" xr:uid="{978BA6B0-214C-454F-978D-76C63F9A80C5}"/>
    <cellStyle name="Normal 4 4 2 2" xfId="5346" xr:uid="{C8A181DA-C85B-4703-80CE-6260EDBDB0BA}"/>
    <cellStyle name="Normal 4 4 3" xfId="4287" xr:uid="{69DFC3A4-710D-4CE5-83D5-FE5F1F7ABD6A}"/>
    <cellStyle name="Normal 4 4 3 2" xfId="4290" xr:uid="{43C31956-5EC8-47D5-B2A5-4DF8A1A4D0FE}"/>
    <cellStyle name="Normal 4 4 3 3" xfId="4289" xr:uid="{D50C46B1-7932-413D-9E9E-91ABB8E346B4}"/>
    <cellStyle name="Normal 4 4 4" xfId="4745" xr:uid="{BAEBF520-F39B-4367-BF2A-80F934D7566E}"/>
    <cellStyle name="Normal 4 5" xfId="4280" xr:uid="{399A1A98-DCE8-4B76-AB8F-CF096E0E56B9}"/>
    <cellStyle name="Normal 4 5 2" xfId="4364" xr:uid="{BF8530EC-0447-4A3F-8ACC-2A6F09A5086F}"/>
    <cellStyle name="Normal 4 6" xfId="4281" xr:uid="{7D6AA4B2-CE34-438E-9A81-E5BFE8157CC3}"/>
    <cellStyle name="Normal 4 7" xfId="3739" xr:uid="{DCACF613-8E19-4D03-A9BD-8867A59130FC}"/>
    <cellStyle name="Normal 4 8" xfId="4431" xr:uid="{547FA149-CCA5-40B1-8687-90FE78E62653}"/>
    <cellStyle name="Normal 4 9" xfId="5364" xr:uid="{428493E8-3D17-45AE-BA34-63C802087A06}"/>
    <cellStyle name="Normal 40" xfId="4366" xr:uid="{E301FB0E-C6B1-406B-B047-37C590A709A5}"/>
    <cellStyle name="Normal 40 2" xfId="4367" xr:uid="{ADE745A1-8BA9-44FB-BC43-BDF6DD569C56}"/>
    <cellStyle name="Normal 40 2 2" xfId="4368" xr:uid="{1D6F3E5A-E8BD-4E17-8C4F-69B66BE2E81B}"/>
    <cellStyle name="Normal 40 3" xfId="4369" xr:uid="{61248275-4F86-4C6B-A016-70B88F22E5F7}"/>
    <cellStyle name="Normal 41" xfId="4370" xr:uid="{AAFB1683-B5D8-4B79-B971-D0E990FDFA69}"/>
    <cellStyle name="Normal 41 2" xfId="4371" xr:uid="{EFAD6C7D-CD9A-49B1-9E17-0AF2AC7D9CC5}"/>
    <cellStyle name="Normal 42" xfId="4372" xr:uid="{AAB984F3-86B7-47EC-AFD0-E65E5BEDCA3B}"/>
    <cellStyle name="Normal 42 2" xfId="4373" xr:uid="{BA126F9A-480A-451E-9F4C-628B1A8C6EBF}"/>
    <cellStyle name="Normal 43" xfId="4374" xr:uid="{AD31B86A-4DC5-4A6D-80C3-D52EECB4E1BD}"/>
    <cellStyle name="Normal 43 2" xfId="4375" xr:uid="{3B65105E-7C18-4B7A-9A81-24E1313E3AA7}"/>
    <cellStyle name="Normal 44" xfId="4385" xr:uid="{2147369C-F265-4EAC-A296-7F942D45B560}"/>
    <cellStyle name="Normal 44 2" xfId="4386" xr:uid="{A17A2394-71A1-49B9-A877-934147879B12}"/>
    <cellStyle name="Normal 45" xfId="4599" xr:uid="{452BF057-10C9-4567-8527-B8FD4656C2E1}"/>
    <cellStyle name="Normal 45 2" xfId="5333" xr:uid="{23043B97-28A2-4429-9B3C-8E0A506BEA43}"/>
    <cellStyle name="Normal 45 3" xfId="5332" xr:uid="{7A3EA75F-4894-4833-9479-A01D0DC7175F}"/>
    <cellStyle name="Normal 46" xfId="3" xr:uid="{5D7E4E1F-FF6F-41EF-9E0E-27AF22A15F47}"/>
    <cellStyle name="Normal 47" xfId="5356" xr:uid="{1974240E-C4BB-498D-A0DA-AA9B6470E168}"/>
    <cellStyle name="Normal 5" xfId="80" xr:uid="{271BBBAC-AEDB-4AE4-AA55-F7091D82F8DC}"/>
    <cellStyle name="Normal 5 10" xfId="702" xr:uid="{8911D1AC-21E6-4F51-BCD5-47F42E45A8EF}"/>
    <cellStyle name="Normal 5 10 2" xfId="703" xr:uid="{FE0684E7-9B94-44E9-81D0-451A18AC26C3}"/>
    <cellStyle name="Normal 5 10 2 2" xfId="704" xr:uid="{977ED948-6C69-47EF-BEEA-CCC546E12702}"/>
    <cellStyle name="Normal 5 10 2 3" xfId="705" xr:uid="{872796F3-9F08-481C-85B9-5D0AF2F63ABD}"/>
    <cellStyle name="Normal 5 10 2 4" xfId="706" xr:uid="{23F4B165-1644-4EDE-AD4E-CEBB6744C1EC}"/>
    <cellStyle name="Normal 5 10 3" xfId="707" xr:uid="{E1A028F1-9217-4710-8F15-05365E8C3F35}"/>
    <cellStyle name="Normal 5 10 3 2" xfId="708" xr:uid="{66D51FE2-E47E-480F-B50D-0AF2448F461A}"/>
    <cellStyle name="Normal 5 10 3 3" xfId="709" xr:uid="{4C1C269E-859B-4602-8CCF-B5089A9F8B31}"/>
    <cellStyle name="Normal 5 10 3 4" xfId="710" xr:uid="{D51C9403-E1C6-43DD-907D-13A3CC51007F}"/>
    <cellStyle name="Normal 5 10 4" xfId="711" xr:uid="{7770537C-E475-4FF6-B3B0-A251C303FBD4}"/>
    <cellStyle name="Normal 5 10 5" xfId="712" xr:uid="{603482A5-3327-433A-AD41-F2A673A42999}"/>
    <cellStyle name="Normal 5 10 6" xfId="713" xr:uid="{71EA3141-E076-4EEF-96FA-E9F9D89129D7}"/>
    <cellStyle name="Normal 5 11" xfId="714" xr:uid="{F9D29BE0-3F12-4F04-ADD8-90D025AC6191}"/>
    <cellStyle name="Normal 5 11 2" xfId="715" xr:uid="{59B17E38-D680-474E-A054-1CF557C2E3AF}"/>
    <cellStyle name="Normal 5 11 2 2" xfId="716" xr:uid="{510BCD7C-241A-43F2-9451-91F3E17FFF67}"/>
    <cellStyle name="Normal 5 11 2 2 2" xfId="4376" xr:uid="{32CA0C41-CCB7-4125-9736-92175181960C}"/>
    <cellStyle name="Normal 5 11 2 2 3" xfId="4606" xr:uid="{3CEB46A7-0D0A-4DF5-8EF1-9E9195172795}"/>
    <cellStyle name="Normal 5 11 2 3" xfId="717" xr:uid="{77F17685-8E0B-46A6-BD58-DB104D8664E6}"/>
    <cellStyle name="Normal 5 11 2 4" xfId="718" xr:uid="{4B731A88-5720-42C9-992A-A85AB750F653}"/>
    <cellStyle name="Normal 5 11 3" xfId="719" xr:uid="{3000AC5E-45BA-44B6-9708-D3FC57A23FE9}"/>
    <cellStyle name="Normal 5 11 3 2" xfId="5349" xr:uid="{D0185EA4-A200-4672-B24A-28A80EE08AF3}"/>
    <cellStyle name="Normal 5 11 4" xfId="720" xr:uid="{5B14DFFC-83A2-4EF3-B2D9-21A55E2FCEB2}"/>
    <cellStyle name="Normal 5 11 4 2" xfId="4746" xr:uid="{32B80FFC-1CBB-4055-962E-A618E8BA0F7C}"/>
    <cellStyle name="Normal 5 11 4 3" xfId="4607" xr:uid="{37D2AD60-CFD6-4C5B-8A9C-DD713CC075E8}"/>
    <cellStyle name="Normal 5 11 4 4" xfId="4464" xr:uid="{B7CD533C-05B3-4EBB-84B4-9458C85C22C0}"/>
    <cellStyle name="Normal 5 11 5" xfId="721" xr:uid="{394A7DE0-FAC9-4888-A86E-59F640667BD7}"/>
    <cellStyle name="Normal 5 12" xfId="722" xr:uid="{F7046537-2057-4120-83A9-2FEDB1BFDDCF}"/>
    <cellStyle name="Normal 5 12 2" xfId="723" xr:uid="{A9F52CAA-F2A1-4158-B35B-18E3B63367C1}"/>
    <cellStyle name="Normal 5 12 3" xfId="724" xr:uid="{8F3FA61F-88EF-4046-B2B0-3D9CC68162E4}"/>
    <cellStyle name="Normal 5 12 4" xfId="725" xr:uid="{C6A5F3B3-555F-45AB-9EEE-8D96F9B6C562}"/>
    <cellStyle name="Normal 5 13" xfId="726" xr:uid="{77083C5B-9E05-4B1A-8A6A-30950FB75BEA}"/>
    <cellStyle name="Normal 5 13 2" xfId="727" xr:uid="{4B04A378-5819-40BE-A846-8CA2DB371C58}"/>
    <cellStyle name="Normal 5 13 3" xfId="728" xr:uid="{8FAB09DD-2476-4AAB-80B2-8E8CC369F425}"/>
    <cellStyle name="Normal 5 13 4" xfId="729" xr:uid="{CB64A2A4-0F5F-42DD-B43C-5488295D81FA}"/>
    <cellStyle name="Normal 5 14" xfId="730" xr:uid="{0A0AD731-B1AD-413B-AA66-C37E8D3D27EF}"/>
    <cellStyle name="Normal 5 14 2" xfId="731" xr:uid="{7C03BD8A-499E-4E2C-BEA9-DC647D0A54DA}"/>
    <cellStyle name="Normal 5 15" xfId="732" xr:uid="{1FE703A7-E86C-4F44-A14D-A037DF7969FD}"/>
    <cellStyle name="Normal 5 16" xfId="733" xr:uid="{34F219FD-2999-4AB6-947D-F5CD99A0CFDC}"/>
    <cellStyle name="Normal 5 17" xfId="734" xr:uid="{5D3126C5-E842-41EC-A838-3422EC227FA4}"/>
    <cellStyle name="Normal 5 2" xfId="81" xr:uid="{672B9F54-224F-4C3B-8703-5B748E78B724}"/>
    <cellStyle name="Normal 5 2 2" xfId="3729" xr:uid="{3BA0859E-D841-4A39-99EE-F83B64564444}"/>
    <cellStyle name="Normal 5 2 2 2" xfId="4406" xr:uid="{DEEEE106-AB89-4A84-B45D-97F990869662}"/>
    <cellStyle name="Normal 5 2 2 2 2" xfId="4407" xr:uid="{72500A73-A9DD-46C1-B402-9AF1C2BA27FC}"/>
    <cellStyle name="Normal 5 2 2 2 2 2" xfId="4408" xr:uid="{C1B214E0-EB18-4EFF-8A91-D62138F07F07}"/>
    <cellStyle name="Normal 5 2 2 2 3" xfId="4409" xr:uid="{2615F60F-206B-4885-88E1-F578B6DCF3BE}"/>
    <cellStyle name="Normal 5 2 2 2 4" xfId="4591" xr:uid="{640156A2-13D1-4311-8843-CAD8C1455995}"/>
    <cellStyle name="Normal 5 2 2 2 5" xfId="5303" xr:uid="{DC290D17-D844-4361-884C-99BF8348FC71}"/>
    <cellStyle name="Normal 5 2 2 3" xfId="4410" xr:uid="{E352F831-8CBB-4110-AD4B-0991E49030C1}"/>
    <cellStyle name="Normal 5 2 2 3 2" xfId="4411" xr:uid="{34E178B0-1E64-4123-8FEE-0C471694B8E4}"/>
    <cellStyle name="Normal 5 2 2 4" xfId="4412" xr:uid="{D44BA60A-ACA3-43E2-8A21-D4E7B6A23526}"/>
    <cellStyle name="Normal 5 2 2 5" xfId="4429" xr:uid="{11AEE0C8-51C7-4E30-8D05-1FC2870493BF}"/>
    <cellStyle name="Normal 5 2 2 6" xfId="4443" xr:uid="{451BF585-A26C-469B-8F53-571BE94D9F4C}"/>
    <cellStyle name="Normal 5 2 2 7" xfId="4405" xr:uid="{B8C0D955-B5BB-4A1C-B930-D696588D081D}"/>
    <cellStyle name="Normal 5 2 3" xfId="4377" xr:uid="{9DE43538-5CCE-46C1-8916-0DF1129D9B5C}"/>
    <cellStyle name="Normal 5 2 3 2" xfId="4414" xr:uid="{6CF78E9D-802C-4240-8FB0-1B158D7B641E}"/>
    <cellStyle name="Normal 5 2 3 2 2" xfId="4415" xr:uid="{5AEAE7BC-154F-418D-85E9-560673122DAB}"/>
    <cellStyle name="Normal 5 2 3 2 3" xfId="4592" xr:uid="{3663682A-CF14-4240-8933-AA57FB718807}"/>
    <cellStyle name="Normal 5 2 3 2 4" xfId="5304" xr:uid="{319A40A3-CED2-4EAE-A757-B15AB9484417}"/>
    <cellStyle name="Normal 5 2 3 3" xfId="4416" xr:uid="{36BBBA9B-FEA9-4697-A1BA-2AF5DB2B765D}"/>
    <cellStyle name="Normal 5 2 3 3 2" xfId="4735" xr:uid="{AEBEEB39-68C8-459D-BDE6-2BBA04635938}"/>
    <cellStyle name="Normal 5 2 3 4" xfId="4465" xr:uid="{F8A18861-81F7-4099-9205-9EB6A11A2BE2}"/>
    <cellStyle name="Normal 5 2 3 4 2" xfId="4708" xr:uid="{F90E6D81-D2F0-420E-B745-BA8F464B54C9}"/>
    <cellStyle name="Normal 5 2 3 5" xfId="4444" xr:uid="{9D157823-39CD-43FF-AD35-5AEEB83430CF}"/>
    <cellStyle name="Normal 5 2 3 6" xfId="4438" xr:uid="{2B0637AD-0D23-476F-A9C5-965E51274FC9}"/>
    <cellStyle name="Normal 5 2 3 7" xfId="4413" xr:uid="{200606E7-909D-4D64-8CA3-11CB5B03BF10}"/>
    <cellStyle name="Normal 5 2 4" xfId="4417" xr:uid="{880515E2-E40B-4B3C-9FD1-1C0DF56FB71C}"/>
    <cellStyle name="Normal 5 2 4 2" xfId="4418" xr:uid="{9812597D-3082-4A37-94AF-AB947A142C9B}"/>
    <cellStyle name="Normal 5 2 5" xfId="4419" xr:uid="{07C5F633-9A65-4208-8F1A-8FC212410FDA}"/>
    <cellStyle name="Normal 5 2 6" xfId="4404" xr:uid="{BEADBFAC-7E93-414A-B734-9E50F72953A9}"/>
    <cellStyle name="Normal 5 3" xfId="82" xr:uid="{A5470B2B-31FD-4265-B628-7C0BF81F1BAA}"/>
    <cellStyle name="Normal 5 3 2" xfId="4379" xr:uid="{EA0E3C4A-7534-4DDA-9EE8-68567F6AC1AE}"/>
    <cellStyle name="Normal 5 3 3" xfId="4378" xr:uid="{0460C56E-DC32-41EA-8405-25A463B72AB6}"/>
    <cellStyle name="Normal 5 4" xfId="83" xr:uid="{744B8FC5-BDEC-4A53-A9A7-3AFAFECA8AB5}"/>
    <cellStyle name="Normal 5 4 10" xfId="735" xr:uid="{1F84FD5F-E2F7-4A2A-9210-1190FEC6BAB7}"/>
    <cellStyle name="Normal 5 4 11" xfId="736" xr:uid="{CD16C4E1-F72A-43AD-8086-D23E1C223F4B}"/>
    <cellStyle name="Normal 5 4 2" xfId="737" xr:uid="{4C55C089-BE1E-48F6-BB9E-171B8E10FEEA}"/>
    <cellStyle name="Normal 5 4 2 2" xfId="738" xr:uid="{DF6D0096-0C70-4CFE-95CB-DB137917FB7C}"/>
    <cellStyle name="Normal 5 4 2 2 2" xfId="739" xr:uid="{6588EA63-E01A-4080-87E7-9EC449DD84F3}"/>
    <cellStyle name="Normal 5 4 2 2 2 2" xfId="740" xr:uid="{2F695A8F-ACEB-4307-A42E-76DC66B8E9BB}"/>
    <cellStyle name="Normal 5 4 2 2 2 2 2" xfId="741" xr:uid="{7A82F73C-4B5D-4BAC-BFF7-22C97CCEE2A6}"/>
    <cellStyle name="Normal 5 4 2 2 2 2 2 2" xfId="3832" xr:uid="{19C0AA7E-38D9-4CE9-A18C-5EF0B7FBFDA8}"/>
    <cellStyle name="Normal 5 4 2 2 2 2 2 2 2" xfId="3833" xr:uid="{450C8C9D-CA49-4417-835F-FFDE9904E9FE}"/>
    <cellStyle name="Normal 5 4 2 2 2 2 2 3" xfId="3834" xr:uid="{49ED1609-E97F-4327-A4FB-F955F6ECC3C5}"/>
    <cellStyle name="Normal 5 4 2 2 2 2 3" xfId="742" xr:uid="{940E6AEC-BD02-4C12-BD32-0FF3611E8D17}"/>
    <cellStyle name="Normal 5 4 2 2 2 2 3 2" xfId="3835" xr:uid="{8E28B305-A2BD-411B-B942-B875CD53FD34}"/>
    <cellStyle name="Normal 5 4 2 2 2 2 4" xfId="743" xr:uid="{D1DC2F16-D1AB-4D6E-A202-7628A40A7789}"/>
    <cellStyle name="Normal 5 4 2 2 2 3" xfId="744" xr:uid="{33050DB1-7B7A-44DC-8A94-AAEF22FD01D9}"/>
    <cellStyle name="Normal 5 4 2 2 2 3 2" xfId="745" xr:uid="{76626BD4-76E7-426E-8873-E188CCD4CA23}"/>
    <cellStyle name="Normal 5 4 2 2 2 3 2 2" xfId="3836" xr:uid="{B12915B9-5213-44D7-A0F3-95FB06065127}"/>
    <cellStyle name="Normal 5 4 2 2 2 3 3" xfId="746" xr:uid="{B1CB647D-3631-41E8-9D76-1A03477F4B92}"/>
    <cellStyle name="Normal 5 4 2 2 2 3 4" xfId="747" xr:uid="{51955C7C-6F69-4281-A741-34818F0C00CB}"/>
    <cellStyle name="Normal 5 4 2 2 2 4" xfId="748" xr:uid="{863600F9-630D-4FA7-9913-3F2EEA06EC7C}"/>
    <cellStyle name="Normal 5 4 2 2 2 4 2" xfId="3837" xr:uid="{875C49E6-7156-44F9-9C98-AB9D6E7F8458}"/>
    <cellStyle name="Normal 5 4 2 2 2 5" xfId="749" xr:uid="{53C0B062-BE6E-4F97-8EE7-A721DC98D284}"/>
    <cellStyle name="Normal 5 4 2 2 2 6" xfId="750" xr:uid="{A5ADBC3A-1EFE-4A99-8C28-5732F1230548}"/>
    <cellStyle name="Normal 5 4 2 2 3" xfId="751" xr:uid="{437B3FED-1819-4864-B7A5-70E3797F6253}"/>
    <cellStyle name="Normal 5 4 2 2 3 2" xfId="752" xr:uid="{0A42894C-1BA7-41FA-A7C1-82532BE769F9}"/>
    <cellStyle name="Normal 5 4 2 2 3 2 2" xfId="753" xr:uid="{43073B6D-C5E5-4DF5-AAE4-289F969E041F}"/>
    <cellStyle name="Normal 5 4 2 2 3 2 2 2" xfId="3838" xr:uid="{20F59FC6-851F-4E05-B68E-0A88A40012E8}"/>
    <cellStyle name="Normal 5 4 2 2 3 2 2 2 2" xfId="3839" xr:uid="{8DAB6219-73C6-4370-8BD8-617EACB8B2CB}"/>
    <cellStyle name="Normal 5 4 2 2 3 2 2 3" xfId="3840" xr:uid="{69787E9B-0EA6-42E0-BC86-5B9CE15C76FD}"/>
    <cellStyle name="Normal 5 4 2 2 3 2 3" xfId="754" xr:uid="{2E818199-13F9-42A6-83FC-ACE01BD24975}"/>
    <cellStyle name="Normal 5 4 2 2 3 2 3 2" xfId="3841" xr:uid="{2DEC8507-EC78-4954-8E40-E3E603EA9AF0}"/>
    <cellStyle name="Normal 5 4 2 2 3 2 4" xfId="755" xr:uid="{96DF702F-E4B5-428A-8F62-05468DC81DC7}"/>
    <cellStyle name="Normal 5 4 2 2 3 3" xfId="756" xr:uid="{8584EE0A-26E4-4ECA-A0E8-F4DC96C45A8A}"/>
    <cellStyle name="Normal 5 4 2 2 3 3 2" xfId="3842" xr:uid="{346E1BFF-5AE9-428E-8579-D53D1A1CA889}"/>
    <cellStyle name="Normal 5 4 2 2 3 3 2 2" xfId="3843" xr:uid="{E012D12F-3438-41DF-8CEE-EDC3590E842E}"/>
    <cellStyle name="Normal 5 4 2 2 3 3 3" xfId="3844" xr:uid="{E01EF550-0BEA-439A-9FB0-786AE1615E6E}"/>
    <cellStyle name="Normal 5 4 2 2 3 4" xfId="757" xr:uid="{4BE94F28-68EF-408F-80D3-5E2231CE8D06}"/>
    <cellStyle name="Normal 5 4 2 2 3 4 2" xfId="3845" xr:uid="{6B70819D-A4A5-4C02-A4EA-226A5C77B20D}"/>
    <cellStyle name="Normal 5 4 2 2 3 5" xfId="758" xr:uid="{6E6685F0-8E62-4028-9DDF-7C982D47F22E}"/>
    <cellStyle name="Normal 5 4 2 2 4" xfId="759" xr:uid="{B85DB45F-9C0A-427B-928B-861E0428D581}"/>
    <cellStyle name="Normal 5 4 2 2 4 2" xfId="760" xr:uid="{26BDAF71-D872-41B2-9532-D2B68AFA6099}"/>
    <cellStyle name="Normal 5 4 2 2 4 2 2" xfId="3846" xr:uid="{8FD249D3-415B-4029-B2D2-52C0961944D4}"/>
    <cellStyle name="Normal 5 4 2 2 4 2 2 2" xfId="3847" xr:uid="{046B2EDC-6D0D-48B1-AACA-E8715E2E3B52}"/>
    <cellStyle name="Normal 5 4 2 2 4 2 3" xfId="3848" xr:uid="{71EC1ABC-5445-440E-AC3A-FFDA9498C3A2}"/>
    <cellStyle name="Normal 5 4 2 2 4 3" xfId="761" xr:uid="{B1872677-5B71-4D6D-A23A-B5D4F7ECC599}"/>
    <cellStyle name="Normal 5 4 2 2 4 3 2" xfId="3849" xr:uid="{20483353-32CE-4202-A571-9488BD2708FA}"/>
    <cellStyle name="Normal 5 4 2 2 4 4" xfId="762" xr:uid="{FF366448-AE77-402F-9EDB-EAFBD8A62AE6}"/>
    <cellStyle name="Normal 5 4 2 2 5" xfId="763" xr:uid="{E1FDCA67-DC20-46C9-A98F-F079D7CB2E4E}"/>
    <cellStyle name="Normal 5 4 2 2 5 2" xfId="764" xr:uid="{13C7AECE-B6C3-4F1E-91C3-ED3857466C27}"/>
    <cellStyle name="Normal 5 4 2 2 5 2 2" xfId="3850" xr:uid="{E4A027A2-7D90-4C58-B8D5-9E992A1D73A9}"/>
    <cellStyle name="Normal 5 4 2 2 5 3" xfId="765" xr:uid="{B0454E55-3FF7-40FD-8FC0-7D75CA539F7E}"/>
    <cellStyle name="Normal 5 4 2 2 5 4" xfId="766" xr:uid="{96D142DB-DEAA-41CE-809E-F4B985AE3F8B}"/>
    <cellStyle name="Normal 5 4 2 2 6" xfId="767" xr:uid="{11A240CC-3748-4655-91A2-51A41C897903}"/>
    <cellStyle name="Normal 5 4 2 2 6 2" xfId="3851" xr:uid="{4A88D2EA-0A22-40FC-9A9B-9592AF17D37E}"/>
    <cellStyle name="Normal 5 4 2 2 7" xfId="768" xr:uid="{AA163719-1CC8-428C-82CB-3688352B38B9}"/>
    <cellStyle name="Normal 5 4 2 2 8" xfId="769" xr:uid="{56D9CBF9-FE1F-47F0-BCCD-DCAE365E8F8B}"/>
    <cellStyle name="Normal 5 4 2 3" xfId="770" xr:uid="{8DF1E352-2408-442C-927E-7BB10CF8D447}"/>
    <cellStyle name="Normal 5 4 2 3 2" xfId="771" xr:uid="{62770A35-8BED-43EB-A585-D411582706BB}"/>
    <cellStyle name="Normal 5 4 2 3 2 2" xfId="772" xr:uid="{79648ACD-981B-4045-BCBC-8B30B0C10336}"/>
    <cellStyle name="Normal 5 4 2 3 2 2 2" xfId="3852" xr:uid="{457A857F-C178-444A-98A5-6DEC3921F1EA}"/>
    <cellStyle name="Normal 5 4 2 3 2 2 2 2" xfId="3853" xr:uid="{74BFB510-97E8-477D-8B94-A534E7EC4CCD}"/>
    <cellStyle name="Normal 5 4 2 3 2 2 3" xfId="3854" xr:uid="{F47F0018-5D32-48F6-A12F-74B81A04DBDE}"/>
    <cellStyle name="Normal 5 4 2 3 2 3" xfId="773" xr:uid="{ACFA7193-51D2-455A-BB5B-9ACF205FFE4C}"/>
    <cellStyle name="Normal 5 4 2 3 2 3 2" xfId="3855" xr:uid="{896593AA-BA71-4D84-AC77-3ACC057E2821}"/>
    <cellStyle name="Normal 5 4 2 3 2 4" xfId="774" xr:uid="{BFF99C9B-21C6-49D1-9CAB-8710A9B83E9E}"/>
    <cellStyle name="Normal 5 4 2 3 3" xfId="775" xr:uid="{21996F18-262B-443D-85D2-A7184CC66EE6}"/>
    <cellStyle name="Normal 5 4 2 3 3 2" xfId="776" xr:uid="{53E938EF-6C50-4C7B-9C45-3B09A1DFDB36}"/>
    <cellStyle name="Normal 5 4 2 3 3 2 2" xfId="3856" xr:uid="{1F44D407-F178-4020-BCAC-E140DC458712}"/>
    <cellStyle name="Normal 5 4 2 3 3 3" xfId="777" xr:uid="{EC9671B7-134C-46A4-8DB0-502E359839FF}"/>
    <cellStyle name="Normal 5 4 2 3 3 4" xfId="778" xr:uid="{B720EA2E-CC92-4329-9FCA-23D05452229D}"/>
    <cellStyle name="Normal 5 4 2 3 4" xfId="779" xr:uid="{CF19AED1-D7CB-434D-BA99-A2182F963100}"/>
    <cellStyle name="Normal 5 4 2 3 4 2" xfId="3857" xr:uid="{B24DC371-40BC-4C52-AAF1-CEA2CE6C979A}"/>
    <cellStyle name="Normal 5 4 2 3 5" xfId="780" xr:uid="{561A56DF-4D90-4921-AF11-8F5F3A4D89BA}"/>
    <cellStyle name="Normal 5 4 2 3 6" xfId="781" xr:uid="{E5C5A3B7-596A-40EF-B413-3D084B826426}"/>
    <cellStyle name="Normal 5 4 2 4" xfId="782" xr:uid="{94DD6085-73AA-404D-9CF4-4A87353C6A9A}"/>
    <cellStyle name="Normal 5 4 2 4 2" xfId="783" xr:uid="{9B1F399D-F4A8-4F47-99CE-E2CB67EF79A8}"/>
    <cellStyle name="Normal 5 4 2 4 2 2" xfId="784" xr:uid="{0321A169-F9FB-43E9-8D51-B9BD7DC7791A}"/>
    <cellStyle name="Normal 5 4 2 4 2 2 2" xfId="3858" xr:uid="{937A83C0-F481-46FB-A91F-60E8563B5C88}"/>
    <cellStyle name="Normal 5 4 2 4 2 2 2 2" xfId="3859" xr:uid="{3FB0EBCB-23B4-435F-9618-BE662B462027}"/>
    <cellStyle name="Normal 5 4 2 4 2 2 3" xfId="3860" xr:uid="{3218994C-AF46-4880-86C4-C895AE89A87A}"/>
    <cellStyle name="Normal 5 4 2 4 2 3" xfId="785" xr:uid="{D7C03217-719E-493E-AFD2-929BF5676685}"/>
    <cellStyle name="Normal 5 4 2 4 2 3 2" xfId="3861" xr:uid="{25659034-E092-4BD7-9D62-992A00B46629}"/>
    <cellStyle name="Normal 5 4 2 4 2 4" xfId="786" xr:uid="{50BA261C-BE36-4CCE-B0B1-9D13D7889F66}"/>
    <cellStyle name="Normal 5 4 2 4 3" xfId="787" xr:uid="{47F50C96-0C55-43DB-8197-355AEF71EE76}"/>
    <cellStyle name="Normal 5 4 2 4 3 2" xfId="3862" xr:uid="{A09F9692-F715-49FF-816C-8171A0BB6103}"/>
    <cellStyle name="Normal 5 4 2 4 3 2 2" xfId="3863" xr:uid="{D2EBFC5F-C216-48EE-B3B3-EDED6ADFD092}"/>
    <cellStyle name="Normal 5 4 2 4 3 3" xfId="3864" xr:uid="{4C7CC4A9-D334-427A-A725-D32C66337A10}"/>
    <cellStyle name="Normal 5 4 2 4 4" xfId="788" xr:uid="{712A6D01-E0B7-4A88-B60F-9EBAC8ECA0C5}"/>
    <cellStyle name="Normal 5 4 2 4 4 2" xfId="3865" xr:uid="{9F48CE0D-4D14-4CC4-8ABE-7A4C26B2A825}"/>
    <cellStyle name="Normal 5 4 2 4 5" xfId="789" xr:uid="{70F59759-6B85-45CA-8F06-FE86ECA746AC}"/>
    <cellStyle name="Normal 5 4 2 5" xfId="790" xr:uid="{01267ABE-89AF-49F4-85A1-5E37B7C32D20}"/>
    <cellStyle name="Normal 5 4 2 5 2" xfId="791" xr:uid="{C6788D7F-2D56-4DF1-8BD9-0BE2F7CCB71D}"/>
    <cellStyle name="Normal 5 4 2 5 2 2" xfId="3866" xr:uid="{7DB1655A-A263-4476-97DD-52FFD9909FD7}"/>
    <cellStyle name="Normal 5 4 2 5 2 2 2" xfId="3867" xr:uid="{94241AFA-9ED7-4639-9934-0C70725D05EA}"/>
    <cellStyle name="Normal 5 4 2 5 2 3" xfId="3868" xr:uid="{2A960C58-AE14-40BC-B4BF-B2D630256A2A}"/>
    <cellStyle name="Normal 5 4 2 5 3" xfId="792" xr:uid="{35397E8D-F7C5-44B9-85AA-E7545BDAC3F8}"/>
    <cellStyle name="Normal 5 4 2 5 3 2" xfId="3869" xr:uid="{48E64976-BAA1-479A-B618-BF168F373D4A}"/>
    <cellStyle name="Normal 5 4 2 5 4" xfId="793" xr:uid="{E088BDDD-01F2-415B-B4F9-0075C278DDD1}"/>
    <cellStyle name="Normal 5 4 2 6" xfId="794" xr:uid="{D7F98831-163E-4832-851E-E02B3BC8813B}"/>
    <cellStyle name="Normal 5 4 2 6 2" xfId="795" xr:uid="{BA5B1417-8DD5-4707-B27D-56BEB420A524}"/>
    <cellStyle name="Normal 5 4 2 6 2 2" xfId="3870" xr:uid="{3E1308D5-93C8-466F-9D9A-3C6DB97FA26A}"/>
    <cellStyle name="Normal 5 4 2 6 2 3" xfId="4392" xr:uid="{166BD3B6-C940-471F-84DC-BAB40FC94ED2}"/>
    <cellStyle name="Normal 5 4 2 6 3" xfId="796" xr:uid="{AAC1251A-B4B9-4A11-AB93-6A9F66ECB666}"/>
    <cellStyle name="Normal 5 4 2 6 4" xfId="797" xr:uid="{6E482EDF-DCF9-4FDB-88A6-657961727E25}"/>
    <cellStyle name="Normal 5 4 2 6 4 2" xfId="4751" xr:uid="{BEDC4A5F-9FF6-47EB-A82D-B6F628241ABB}"/>
    <cellStyle name="Normal 5 4 2 6 4 3" xfId="4608" xr:uid="{D3398515-E800-4969-AB57-788E98AC7F69}"/>
    <cellStyle name="Normal 5 4 2 6 4 4" xfId="4472" xr:uid="{F1D0D7E7-4E3F-43C9-8F62-EC22E873F8C0}"/>
    <cellStyle name="Normal 5 4 2 7" xfId="798" xr:uid="{3516B9B5-9484-4AB5-A9FE-55A97D62B02C}"/>
    <cellStyle name="Normal 5 4 2 7 2" xfId="3871" xr:uid="{5893008B-19A1-4139-9815-E23932844CC6}"/>
    <cellStyle name="Normal 5 4 2 8" xfId="799" xr:uid="{99C06B3B-EA07-4412-B66E-4F98C159D23B}"/>
    <cellStyle name="Normal 5 4 2 9" xfId="800" xr:uid="{43855FCD-4DD3-4356-B5C0-A0DF090C9DE1}"/>
    <cellStyle name="Normal 5 4 3" xfId="801" xr:uid="{6D19C6E5-EEF2-41D3-9260-FAC7FE36E527}"/>
    <cellStyle name="Normal 5 4 3 2" xfId="802" xr:uid="{CE470AD0-3D71-4612-AC6B-03A97490413A}"/>
    <cellStyle name="Normal 5 4 3 2 2" xfId="803" xr:uid="{B37D8A59-C406-4B3A-8848-48B322C200D2}"/>
    <cellStyle name="Normal 5 4 3 2 2 2" xfId="804" xr:uid="{151FBDC0-3573-46D7-8B52-EA9A290E80F4}"/>
    <cellStyle name="Normal 5 4 3 2 2 2 2" xfId="3872" xr:uid="{BCD8E2A0-8A0B-424F-8AF1-A795BB007EF5}"/>
    <cellStyle name="Normal 5 4 3 2 2 2 2 2" xfId="3873" xr:uid="{B5976155-5AD0-4200-A5BB-1C859B7622C9}"/>
    <cellStyle name="Normal 5 4 3 2 2 2 3" xfId="3874" xr:uid="{E0023B79-8887-4D06-9BC8-705C70AF5DB8}"/>
    <cellStyle name="Normal 5 4 3 2 2 3" xfId="805" xr:uid="{AD4570DD-6614-4F1D-A176-E8FC796AC5BA}"/>
    <cellStyle name="Normal 5 4 3 2 2 3 2" xfId="3875" xr:uid="{BF143063-2D9F-4F0A-A2AF-D1F0B18C68DA}"/>
    <cellStyle name="Normal 5 4 3 2 2 4" xfId="806" xr:uid="{8583064C-E56F-4458-BC11-A31F6DF38D63}"/>
    <cellStyle name="Normal 5 4 3 2 3" xfId="807" xr:uid="{971749FF-F5BB-44F3-A4EB-4D697ED53FF2}"/>
    <cellStyle name="Normal 5 4 3 2 3 2" xfId="808" xr:uid="{04BDB1D4-6F7F-4C6E-A77A-4EEAEBF94773}"/>
    <cellStyle name="Normal 5 4 3 2 3 2 2" xfId="3876" xr:uid="{9A1DCAD2-EEA1-4E14-89D2-3B3CAAEB0712}"/>
    <cellStyle name="Normal 5 4 3 2 3 3" xfId="809" xr:uid="{5508988F-0612-4EA0-AA95-92044DE3644F}"/>
    <cellStyle name="Normal 5 4 3 2 3 4" xfId="810" xr:uid="{612D746F-C084-43BC-BDBC-9E0A52CEC01D}"/>
    <cellStyle name="Normal 5 4 3 2 4" xfId="811" xr:uid="{91814191-557C-4A23-AC4D-778BB0959E36}"/>
    <cellStyle name="Normal 5 4 3 2 4 2" xfId="3877" xr:uid="{B569E078-7E83-4F7E-95E7-9C91F193728F}"/>
    <cellStyle name="Normal 5 4 3 2 5" xfId="812" xr:uid="{499C764E-9F46-4F88-A0BD-71D1A486C76C}"/>
    <cellStyle name="Normal 5 4 3 2 6" xfId="813" xr:uid="{F7BA37F8-69C6-43F3-8228-E25FCC9182B4}"/>
    <cellStyle name="Normal 5 4 3 3" xfId="814" xr:uid="{6F632E48-B16E-4CB8-879C-C0AFF324C68D}"/>
    <cellStyle name="Normal 5 4 3 3 2" xfId="815" xr:uid="{708AC81E-80C4-43A2-929A-A53D20226347}"/>
    <cellStyle name="Normal 5 4 3 3 2 2" xfId="816" xr:uid="{DB75D206-8BEF-4E4B-8730-50CEB44AD371}"/>
    <cellStyle name="Normal 5 4 3 3 2 2 2" xfId="3878" xr:uid="{C0BF9B64-4CCE-41BC-9215-1EE2325A409C}"/>
    <cellStyle name="Normal 5 4 3 3 2 2 2 2" xfId="3879" xr:uid="{0B29F97C-67E9-40A8-87D0-37F75B5914B6}"/>
    <cellStyle name="Normal 5 4 3 3 2 2 3" xfId="3880" xr:uid="{26E8E037-ACE9-48E6-860A-3E09D067B237}"/>
    <cellStyle name="Normal 5 4 3 3 2 3" xfId="817" xr:uid="{DD2B9B45-2E75-4DB1-9CDB-1A2525C65082}"/>
    <cellStyle name="Normal 5 4 3 3 2 3 2" xfId="3881" xr:uid="{E9AF8356-EAED-436E-B4FF-E4B82EBD3A86}"/>
    <cellStyle name="Normal 5 4 3 3 2 4" xfId="818" xr:uid="{A3B2E97A-845C-4B64-943F-6C6BF823DCAD}"/>
    <cellStyle name="Normal 5 4 3 3 3" xfId="819" xr:uid="{07E81C41-423B-4E83-B2B3-A79C3DE9E389}"/>
    <cellStyle name="Normal 5 4 3 3 3 2" xfId="3882" xr:uid="{9DFAD53D-508A-4C33-8678-91C1838C905C}"/>
    <cellStyle name="Normal 5 4 3 3 3 2 2" xfId="3883" xr:uid="{51BBF8F3-4EB7-4FFF-B1FB-4F4B5DB230C1}"/>
    <cellStyle name="Normal 5 4 3 3 3 3" xfId="3884" xr:uid="{3BE9CB55-646C-4A6D-9E51-B1C7C83ACF95}"/>
    <cellStyle name="Normal 5 4 3 3 4" xfId="820" xr:uid="{790CF4B4-B867-4C7D-BBF1-7F7CBA9ED27B}"/>
    <cellStyle name="Normal 5 4 3 3 4 2" xfId="3885" xr:uid="{F67A16C8-8FB1-4789-997B-52EF63A229EE}"/>
    <cellStyle name="Normal 5 4 3 3 5" xfId="821" xr:uid="{D3BB15F7-2B85-4403-9ADC-0337FEBBD936}"/>
    <cellStyle name="Normal 5 4 3 4" xfId="822" xr:uid="{EB140D0C-67C1-49C2-ACC3-F5B2586E0C60}"/>
    <cellStyle name="Normal 5 4 3 4 2" xfId="823" xr:uid="{EB97101A-5690-4AE7-ACF7-5361B70C18BB}"/>
    <cellStyle name="Normal 5 4 3 4 2 2" xfId="3886" xr:uid="{1A2DF15F-6D75-40FE-8FBC-977918AFE6B3}"/>
    <cellStyle name="Normal 5 4 3 4 2 2 2" xfId="3887" xr:uid="{85F603E5-2D7D-468B-B215-F1D3E10432CB}"/>
    <cellStyle name="Normal 5 4 3 4 2 3" xfId="3888" xr:uid="{640949CF-818B-4177-82E2-4DA28A412658}"/>
    <cellStyle name="Normal 5 4 3 4 3" xfId="824" xr:uid="{1D8DA0ED-71A4-48D4-B28B-7D9C62380268}"/>
    <cellStyle name="Normal 5 4 3 4 3 2" xfId="3889" xr:uid="{F55BCAE7-E3DC-430F-8AE5-673FAB04C28B}"/>
    <cellStyle name="Normal 5 4 3 4 4" xfId="825" xr:uid="{3824E9FC-72B3-4FA2-9B4B-9E0C22F535C0}"/>
    <cellStyle name="Normal 5 4 3 5" xfId="826" xr:uid="{19B61442-5AE4-4B2E-AA86-A5A4FF167310}"/>
    <cellStyle name="Normal 5 4 3 5 2" xfId="827" xr:uid="{CA8AC131-0472-443C-B1EC-0198B69ADF83}"/>
    <cellStyle name="Normal 5 4 3 5 2 2" xfId="3890" xr:uid="{4E4BFF2B-2A72-43DD-9D93-B7C7531B8503}"/>
    <cellStyle name="Normal 5 4 3 5 3" xfId="828" xr:uid="{5866E6B4-F2F6-4312-A3F6-873C42190C3B}"/>
    <cellStyle name="Normal 5 4 3 5 4" xfId="829" xr:uid="{FA751C7D-562A-4F97-8754-B4759DE09A0B}"/>
    <cellStyle name="Normal 5 4 3 6" xfId="830" xr:uid="{EC64F4A2-E469-4F0F-86AB-CB655C019555}"/>
    <cellStyle name="Normal 5 4 3 6 2" xfId="3891" xr:uid="{4A1811D0-11C6-4E86-8CD4-D6B504CE74F5}"/>
    <cellStyle name="Normal 5 4 3 7" xfId="831" xr:uid="{4F78E202-73BC-40FE-9B9C-A30A5B1F5835}"/>
    <cellStyle name="Normal 5 4 3 8" xfId="832" xr:uid="{7D05D4CE-5C78-4EC2-A0EC-2FAE56250103}"/>
    <cellStyle name="Normal 5 4 4" xfId="833" xr:uid="{F1138411-D366-4F8C-911F-C022800C3310}"/>
    <cellStyle name="Normal 5 4 4 2" xfId="834" xr:uid="{0B42DFDD-C728-4711-9838-279B6869F65F}"/>
    <cellStyle name="Normal 5 4 4 2 2" xfId="835" xr:uid="{1AD074F1-577C-4833-996C-6C1232483CE6}"/>
    <cellStyle name="Normal 5 4 4 2 2 2" xfId="836" xr:uid="{3588D787-771F-4CF0-856D-1F659CD562E0}"/>
    <cellStyle name="Normal 5 4 4 2 2 2 2" xfId="3892" xr:uid="{29E57897-F8D0-4492-B508-95429C1E6E1D}"/>
    <cellStyle name="Normal 5 4 4 2 2 3" xfId="837" xr:uid="{359DBB5E-0D9F-48A6-9B98-C1C03EFD63C0}"/>
    <cellStyle name="Normal 5 4 4 2 2 4" xfId="838" xr:uid="{0DFC2FAA-EFB0-4D2E-ACF5-24D53233E146}"/>
    <cellStyle name="Normal 5 4 4 2 3" xfId="839" xr:uid="{CE17164F-C55B-477D-A629-B075E95494CB}"/>
    <cellStyle name="Normal 5 4 4 2 3 2" xfId="3893" xr:uid="{EA3A4238-C5E2-46E6-A859-29BDC7D3E7A9}"/>
    <cellStyle name="Normal 5 4 4 2 4" xfId="840" xr:uid="{E4911763-AB5B-4F37-A8BD-26453B8F81F8}"/>
    <cellStyle name="Normal 5 4 4 2 5" xfId="841" xr:uid="{332CE892-7879-400B-9587-A8179687259A}"/>
    <cellStyle name="Normal 5 4 4 3" xfId="842" xr:uid="{A8C68D1F-A9C6-43E8-B65E-0C28A50B3C35}"/>
    <cellStyle name="Normal 5 4 4 3 2" xfId="843" xr:uid="{8CE84806-5F61-4C4E-9587-A00F16A83277}"/>
    <cellStyle name="Normal 5 4 4 3 2 2" xfId="3894" xr:uid="{8101614A-1551-4588-B202-87033837F8FB}"/>
    <cellStyle name="Normal 5 4 4 3 3" xfId="844" xr:uid="{3C614C67-CB1B-4C86-B5EE-41FF564E5926}"/>
    <cellStyle name="Normal 5 4 4 3 4" xfId="845" xr:uid="{B34410A8-D77A-487F-A54C-43AF7772A588}"/>
    <cellStyle name="Normal 5 4 4 4" xfId="846" xr:uid="{939D7517-51DE-4004-912A-0D9B49A24C80}"/>
    <cellStyle name="Normal 5 4 4 4 2" xfId="847" xr:uid="{D229EB5E-23D8-431E-AEFD-6F939F889586}"/>
    <cellStyle name="Normal 5 4 4 4 3" xfId="848" xr:uid="{33AA5440-A8BE-4059-A848-90705F0616E8}"/>
    <cellStyle name="Normal 5 4 4 4 4" xfId="849" xr:uid="{1150E67E-BAFF-4E06-8FA6-FE2FB2088429}"/>
    <cellStyle name="Normal 5 4 4 5" xfId="850" xr:uid="{3540F6B1-D8B0-4780-B4D9-D9D5F5FE8CFE}"/>
    <cellStyle name="Normal 5 4 4 6" xfId="851" xr:uid="{E082B4CB-1122-4414-AED5-4123F279040F}"/>
    <cellStyle name="Normal 5 4 4 7" xfId="852" xr:uid="{3E3419A2-BD7D-417D-B613-41504FAC27FC}"/>
    <cellStyle name="Normal 5 4 5" xfId="853" xr:uid="{3EB5636C-C2CB-41B6-9FC8-3111A9A76B7F}"/>
    <cellStyle name="Normal 5 4 5 2" xfId="854" xr:uid="{B08B42C7-0E82-420F-88C9-6B7AC7795D43}"/>
    <cellStyle name="Normal 5 4 5 2 2" xfId="855" xr:uid="{28EDF0B3-43D2-4BD1-8224-97604EEA3168}"/>
    <cellStyle name="Normal 5 4 5 2 2 2" xfId="3895" xr:uid="{BCC7A01E-9709-49D7-B010-C61B50BBEC46}"/>
    <cellStyle name="Normal 5 4 5 2 2 2 2" xfId="3896" xr:uid="{92906F84-C193-498B-A8F0-0BAF684041B5}"/>
    <cellStyle name="Normal 5 4 5 2 2 3" xfId="3897" xr:uid="{788538F6-0306-4BFE-95D9-34151B0AE29F}"/>
    <cellStyle name="Normal 5 4 5 2 3" xfId="856" xr:uid="{F0E3C5B2-B774-4A6C-8C10-5079E28EF040}"/>
    <cellStyle name="Normal 5 4 5 2 3 2" xfId="3898" xr:uid="{C700731E-5A96-4ACF-853E-5B96AABA524C}"/>
    <cellStyle name="Normal 5 4 5 2 4" xfId="857" xr:uid="{7528AF0B-CE29-4036-85FF-3046611F64FF}"/>
    <cellStyle name="Normal 5 4 5 3" xfId="858" xr:uid="{A5E3C568-8287-4632-8299-3502599CA7ED}"/>
    <cellStyle name="Normal 5 4 5 3 2" xfId="859" xr:uid="{292E3568-3433-4A0F-9B9E-F975B2228F14}"/>
    <cellStyle name="Normal 5 4 5 3 2 2" xfId="3899" xr:uid="{AED9B3D7-3CC4-417A-A4ED-ADA7CB22D598}"/>
    <cellStyle name="Normal 5 4 5 3 3" xfId="860" xr:uid="{3177D95A-9765-4354-8BA3-E6ED5C5FFECC}"/>
    <cellStyle name="Normal 5 4 5 3 4" xfId="861" xr:uid="{2890C2E2-F602-43DF-B6E8-8D4EDBFE8D49}"/>
    <cellStyle name="Normal 5 4 5 4" xfId="862" xr:uid="{7C51D5F2-36DB-4F62-85DD-77873E465231}"/>
    <cellStyle name="Normal 5 4 5 4 2" xfId="3900" xr:uid="{79924B17-03AA-4963-89E6-EE80F210E0F2}"/>
    <cellStyle name="Normal 5 4 5 5" xfId="863" xr:uid="{736684C3-759D-4A44-8485-44AEA2D49D64}"/>
    <cellStyle name="Normal 5 4 5 6" xfId="864" xr:uid="{298E5220-2BF3-44FB-AE53-F0634839C06D}"/>
    <cellStyle name="Normal 5 4 6" xfId="865" xr:uid="{E84A4C9E-CF14-497D-985F-67748528E6BF}"/>
    <cellStyle name="Normal 5 4 6 2" xfId="866" xr:uid="{D29CE489-C8FA-447F-9529-8C59F49E0485}"/>
    <cellStyle name="Normal 5 4 6 2 2" xfId="867" xr:uid="{E6FA1A06-FC1D-4B41-87E3-C5C7E6FA055F}"/>
    <cellStyle name="Normal 5 4 6 2 2 2" xfId="3901" xr:uid="{656234B4-CFEC-4532-B8BC-FD32C51AFE82}"/>
    <cellStyle name="Normal 5 4 6 2 3" xfId="868" xr:uid="{B96BF01E-08BF-4C27-922C-24FD16E1C712}"/>
    <cellStyle name="Normal 5 4 6 2 4" xfId="869" xr:uid="{A3CA48A0-7422-40AB-9913-246F300AD8E3}"/>
    <cellStyle name="Normal 5 4 6 3" xfId="870" xr:uid="{88E02772-328B-4E52-A5EB-F6FB11BC8CE8}"/>
    <cellStyle name="Normal 5 4 6 3 2" xfId="3902" xr:uid="{49C57DFD-E57E-46C4-A22C-43A3CD715516}"/>
    <cellStyle name="Normal 5 4 6 4" xfId="871" xr:uid="{653127CA-F8BD-4BA7-9492-4E637CFEDB15}"/>
    <cellStyle name="Normal 5 4 6 5" xfId="872" xr:uid="{75B6E543-4953-480A-BAE6-29E9831536FC}"/>
    <cellStyle name="Normal 5 4 7" xfId="873" xr:uid="{95992A07-F18F-4FA8-9870-5426399281D5}"/>
    <cellStyle name="Normal 5 4 7 2" xfId="874" xr:uid="{5E1986C4-B7AD-4A2C-8923-F8D31CB0521B}"/>
    <cellStyle name="Normal 5 4 7 2 2" xfId="3903" xr:uid="{B0F441A9-64F9-460C-8C24-2C2C41DC8D49}"/>
    <cellStyle name="Normal 5 4 7 2 3" xfId="4391" xr:uid="{5C94D503-2508-457A-8943-EC6364C6CF95}"/>
    <cellStyle name="Normal 5 4 7 3" xfId="875" xr:uid="{D5A76EC2-B90C-47D7-9014-199DA1B93F54}"/>
    <cellStyle name="Normal 5 4 7 4" xfId="876" xr:uid="{673A68EF-4FE4-464F-B2F1-A05963B3FB31}"/>
    <cellStyle name="Normal 5 4 7 4 2" xfId="4750" xr:uid="{B396CA49-7326-40D4-ABFF-E02544059393}"/>
    <cellStyle name="Normal 5 4 7 4 3" xfId="4609" xr:uid="{A015ABF7-400B-4718-A16C-EB6548D076A8}"/>
    <cellStyle name="Normal 5 4 7 4 4" xfId="4471" xr:uid="{BE4CDEFA-426C-4C43-8821-A37D09A2FD99}"/>
    <cellStyle name="Normal 5 4 8" xfId="877" xr:uid="{F8A8B8E7-116A-42A7-8DB4-2FCBD7AC5C8F}"/>
    <cellStyle name="Normal 5 4 8 2" xfId="878" xr:uid="{D0402F18-59B8-4465-B2B0-49026A0F44C3}"/>
    <cellStyle name="Normal 5 4 8 3" xfId="879" xr:uid="{D19BA3E2-E73F-4F22-B7C5-A71B7A82AE21}"/>
    <cellStyle name="Normal 5 4 8 4" xfId="880" xr:uid="{709F2196-44D5-4470-83BE-84867DFF95B0}"/>
    <cellStyle name="Normal 5 4 9" xfId="881" xr:uid="{33F5248F-578C-4C10-845D-7FFB16AD9C37}"/>
    <cellStyle name="Normal 5 5" xfId="882" xr:uid="{61374AEE-115F-4C80-8092-D01204011DBD}"/>
    <cellStyle name="Normal 5 5 10" xfId="883" xr:uid="{54948605-C4B3-4BAD-93A0-5CA2D1BFA2A7}"/>
    <cellStyle name="Normal 5 5 11" xfId="884" xr:uid="{F5A6CCBE-BF3C-4CF2-8A32-AC6145E88F12}"/>
    <cellStyle name="Normal 5 5 2" xfId="885" xr:uid="{7B8B411B-71EB-47D5-BC07-21900C0B73DB}"/>
    <cellStyle name="Normal 5 5 2 2" xfId="886" xr:uid="{52232AC6-C927-448A-BC7B-070CE664CA01}"/>
    <cellStyle name="Normal 5 5 2 2 2" xfId="887" xr:uid="{4A56A09A-B674-4F60-A291-D1F54CD7A181}"/>
    <cellStyle name="Normal 5 5 2 2 2 2" xfId="888" xr:uid="{15162AFC-355B-4AE5-8CBE-4662F639BA17}"/>
    <cellStyle name="Normal 5 5 2 2 2 2 2" xfId="889" xr:uid="{6040377F-327E-4715-990A-9D04DC06ECF2}"/>
    <cellStyle name="Normal 5 5 2 2 2 2 2 2" xfId="3904" xr:uid="{17E9DD51-FAC3-450B-B073-1AC0F158BBAD}"/>
    <cellStyle name="Normal 5 5 2 2 2 2 3" xfId="890" xr:uid="{73DAEF3D-2343-4BBA-A0B7-5C658866B8EB}"/>
    <cellStyle name="Normal 5 5 2 2 2 2 4" xfId="891" xr:uid="{F9655D49-8F94-4F74-B9E6-F3106599FBE6}"/>
    <cellStyle name="Normal 5 5 2 2 2 3" xfId="892" xr:uid="{B82F324F-3426-46AC-B6F6-40BC296A7527}"/>
    <cellStyle name="Normal 5 5 2 2 2 3 2" xfId="893" xr:uid="{843559D0-33A6-42A2-8BA7-92EB1EE52061}"/>
    <cellStyle name="Normal 5 5 2 2 2 3 3" xfId="894" xr:uid="{4B22F2A9-3967-4A75-8C75-3BC210387733}"/>
    <cellStyle name="Normal 5 5 2 2 2 3 4" xfId="895" xr:uid="{E5CF5912-D753-4984-A5A7-678DDF547037}"/>
    <cellStyle name="Normal 5 5 2 2 2 4" xfId="896" xr:uid="{7052E5AF-D779-4B7D-9A06-90C9B2B3FCA2}"/>
    <cellStyle name="Normal 5 5 2 2 2 5" xfId="897" xr:uid="{36FBF31D-D944-4391-A78D-C82B74469CDC}"/>
    <cellStyle name="Normal 5 5 2 2 2 6" xfId="898" xr:uid="{B4352456-6653-4914-9DD9-F21306589812}"/>
    <cellStyle name="Normal 5 5 2 2 3" xfId="899" xr:uid="{81E471C6-B7D2-42FF-9EB3-27ADD6C6AFF3}"/>
    <cellStyle name="Normal 5 5 2 2 3 2" xfId="900" xr:uid="{6C5CFCBA-CD2C-4CC6-82C5-26448E7CA6FC}"/>
    <cellStyle name="Normal 5 5 2 2 3 2 2" xfId="901" xr:uid="{426705C9-9B8F-480F-BA4B-94BCA5638C2F}"/>
    <cellStyle name="Normal 5 5 2 2 3 2 3" xfId="902" xr:uid="{F42AE30F-87D3-4338-BBA0-C7486BA5A906}"/>
    <cellStyle name="Normal 5 5 2 2 3 2 4" xfId="903" xr:uid="{A8978804-A51D-457F-B734-05BE6781F31A}"/>
    <cellStyle name="Normal 5 5 2 2 3 3" xfId="904" xr:uid="{EC8B3D29-4FDC-4E25-8279-DEF44662E088}"/>
    <cellStyle name="Normal 5 5 2 2 3 4" xfId="905" xr:uid="{A5474513-9168-402A-90EA-E6121C972E0A}"/>
    <cellStyle name="Normal 5 5 2 2 3 5" xfId="906" xr:uid="{E2F889C8-EA4A-4571-887E-5046122681BF}"/>
    <cellStyle name="Normal 5 5 2 2 4" xfId="907" xr:uid="{EF962C3C-F61B-4800-858A-4B16051504AE}"/>
    <cellStyle name="Normal 5 5 2 2 4 2" xfId="908" xr:uid="{5D0A22E1-6FC9-4491-B287-F48D93636BF8}"/>
    <cellStyle name="Normal 5 5 2 2 4 3" xfId="909" xr:uid="{3B0F528F-F836-4001-950B-5C05801A2705}"/>
    <cellStyle name="Normal 5 5 2 2 4 4" xfId="910" xr:uid="{AE500821-04CD-489A-885C-0A5C77ABE64E}"/>
    <cellStyle name="Normal 5 5 2 2 5" xfId="911" xr:uid="{FA4E8563-7EF2-4F0F-AB86-A327DF7AC19A}"/>
    <cellStyle name="Normal 5 5 2 2 5 2" xfId="912" xr:uid="{2D8D38DC-53F5-45B6-AF3B-C4AEDD58BAF0}"/>
    <cellStyle name="Normal 5 5 2 2 5 3" xfId="913" xr:uid="{C9BA2D56-D1D2-4B8F-AEE2-5002E48EC585}"/>
    <cellStyle name="Normal 5 5 2 2 5 4" xfId="914" xr:uid="{EC069F4A-D839-46F1-B6DF-89AC95FBED07}"/>
    <cellStyle name="Normal 5 5 2 2 6" xfId="915" xr:uid="{BC918EFA-1B0C-4E93-862D-43F19D415FA4}"/>
    <cellStyle name="Normal 5 5 2 2 7" xfId="916" xr:uid="{21DCD6C9-97A1-4DB2-B299-52EE6E9D597A}"/>
    <cellStyle name="Normal 5 5 2 2 8" xfId="917" xr:uid="{43A23052-EF93-4A3A-9857-0153951B3B49}"/>
    <cellStyle name="Normal 5 5 2 3" xfId="918" xr:uid="{057CDE10-1955-45EE-85D2-EEF400E620B1}"/>
    <cellStyle name="Normal 5 5 2 3 2" xfId="919" xr:uid="{E29A75B4-0CDA-4FA3-AD19-41BA74892D5A}"/>
    <cellStyle name="Normal 5 5 2 3 2 2" xfId="920" xr:uid="{EBF6B91D-39C8-4B59-919C-FD946562A05C}"/>
    <cellStyle name="Normal 5 5 2 3 2 2 2" xfId="3905" xr:uid="{DF3845B8-33AC-4284-91F5-3330F2881FA8}"/>
    <cellStyle name="Normal 5 5 2 3 2 2 2 2" xfId="3906" xr:uid="{7C549D47-7C18-43C2-B06E-968E26601262}"/>
    <cellStyle name="Normal 5 5 2 3 2 2 3" xfId="3907" xr:uid="{F662018F-388A-444A-81D8-72B08FA30358}"/>
    <cellStyle name="Normal 5 5 2 3 2 3" xfId="921" xr:uid="{43CEB144-5C3E-4B68-8909-0E9778A919B4}"/>
    <cellStyle name="Normal 5 5 2 3 2 3 2" xfId="3908" xr:uid="{F66337F6-85C0-4A8D-8468-557D708FAACA}"/>
    <cellStyle name="Normal 5 5 2 3 2 4" xfId="922" xr:uid="{C0086952-2409-4E86-9C25-8E6080D3F048}"/>
    <cellStyle name="Normal 5 5 2 3 3" xfId="923" xr:uid="{70E2F422-AC90-4510-997B-B2C7C4CC40DA}"/>
    <cellStyle name="Normal 5 5 2 3 3 2" xfId="924" xr:uid="{CF79275E-BD80-4C9B-845E-8254D3F719E4}"/>
    <cellStyle name="Normal 5 5 2 3 3 2 2" xfId="3909" xr:uid="{0AD1684F-619A-4AAC-8A1C-0CDD5C89F785}"/>
    <cellStyle name="Normal 5 5 2 3 3 3" xfId="925" xr:uid="{26F8F024-3D7A-46A6-965C-E5055137BEE0}"/>
    <cellStyle name="Normal 5 5 2 3 3 4" xfId="926" xr:uid="{BDF49183-C1F9-4E36-A658-8F70B3FC7047}"/>
    <cellStyle name="Normal 5 5 2 3 4" xfId="927" xr:uid="{7AD902BD-D906-4011-8CF0-8824B8C75619}"/>
    <cellStyle name="Normal 5 5 2 3 4 2" xfId="3910" xr:uid="{3C697028-9D9F-475F-9942-26226E467B0B}"/>
    <cellStyle name="Normal 5 5 2 3 5" xfId="928" xr:uid="{EEB1A616-C4D3-4E5E-97EB-D097F51E2A57}"/>
    <cellStyle name="Normal 5 5 2 3 6" xfId="929" xr:uid="{F7C6C2C9-A841-4547-A5B4-16F9EE9B6351}"/>
    <cellStyle name="Normal 5 5 2 4" xfId="930" xr:uid="{B476597B-6638-43B0-A484-01754BF65B0E}"/>
    <cellStyle name="Normal 5 5 2 4 2" xfId="931" xr:uid="{6EAC1D1C-46AE-4CAE-8869-3B9E16EE936D}"/>
    <cellStyle name="Normal 5 5 2 4 2 2" xfId="932" xr:uid="{D058E8E2-5F81-43F3-A407-3742D2FB26E3}"/>
    <cellStyle name="Normal 5 5 2 4 2 2 2" xfId="3911" xr:uid="{4E6BDBA7-8EE8-423D-BADE-92E85CBCC7CE}"/>
    <cellStyle name="Normal 5 5 2 4 2 3" xfId="933" xr:uid="{CC7F2969-0974-401C-AB22-8088E32910C5}"/>
    <cellStyle name="Normal 5 5 2 4 2 4" xfId="934" xr:uid="{FE3431EA-481F-49BE-B314-DF06D3E1A5E3}"/>
    <cellStyle name="Normal 5 5 2 4 3" xfId="935" xr:uid="{2F430580-93A0-4BB7-8251-24C7EBE895B2}"/>
    <cellStyle name="Normal 5 5 2 4 3 2" xfId="3912" xr:uid="{1AB5F957-90A7-4ECF-9354-6F10FAA23068}"/>
    <cellStyle name="Normal 5 5 2 4 4" xfId="936" xr:uid="{F2723EFD-8989-43D0-B694-55FA3B2E7FA1}"/>
    <cellStyle name="Normal 5 5 2 4 5" xfId="937" xr:uid="{D12D5980-AD92-47F7-8A56-330CF5985E7D}"/>
    <cellStyle name="Normal 5 5 2 5" xfId="938" xr:uid="{9EEEF4AD-9BC2-46E7-9268-07582300ADCD}"/>
    <cellStyle name="Normal 5 5 2 5 2" xfId="939" xr:uid="{2F48E8BA-7F9E-459C-A61F-2CB6AF439201}"/>
    <cellStyle name="Normal 5 5 2 5 2 2" xfId="3913" xr:uid="{ECFE611F-A6B4-4B30-ADE8-ED591ECDE6AC}"/>
    <cellStyle name="Normal 5 5 2 5 3" xfId="940" xr:uid="{9DD411D0-2EEC-4F8A-9C1B-DBEBA0EFA098}"/>
    <cellStyle name="Normal 5 5 2 5 4" xfId="941" xr:uid="{77605B3A-C61A-413F-B188-10801F5A62B0}"/>
    <cellStyle name="Normal 5 5 2 6" xfId="942" xr:uid="{41427833-A5A1-4835-9A29-2AB2C06242E3}"/>
    <cellStyle name="Normal 5 5 2 6 2" xfId="943" xr:uid="{19297D1C-1B9C-4FFA-8C7A-2794C98BF2D3}"/>
    <cellStyle name="Normal 5 5 2 6 3" xfId="944" xr:uid="{CC028503-7029-45A0-82E0-B01F933A5935}"/>
    <cellStyle name="Normal 5 5 2 6 4" xfId="945" xr:uid="{BD2FF485-2B53-4309-A3A1-FA1EB43F0A4E}"/>
    <cellStyle name="Normal 5 5 2 7" xfId="946" xr:uid="{97791E66-C4C8-40B3-BD2F-2A0FA42705C0}"/>
    <cellStyle name="Normal 5 5 2 8" xfId="947" xr:uid="{CEC6FA25-B16C-4EE7-96F0-8D6662E10F51}"/>
    <cellStyle name="Normal 5 5 2 9" xfId="948" xr:uid="{C0DE7424-C487-4864-ACDE-A0FE31FB00B5}"/>
    <cellStyle name="Normal 5 5 3" xfId="949" xr:uid="{EFE24364-4EF8-475A-B16F-0A09E21DAF07}"/>
    <cellStyle name="Normal 5 5 3 2" xfId="950" xr:uid="{A74D0C18-6390-4E98-B580-D947962E7BFF}"/>
    <cellStyle name="Normal 5 5 3 2 2" xfId="951" xr:uid="{EAE278B8-9DE0-42AF-8CDF-E72C9503B347}"/>
    <cellStyle name="Normal 5 5 3 2 2 2" xfId="952" xr:uid="{D686EA86-1ADA-4C63-81CD-F4B070EF17DA}"/>
    <cellStyle name="Normal 5 5 3 2 2 2 2" xfId="3914" xr:uid="{D386D771-4572-4A7A-B7E0-BCCB080DA8A2}"/>
    <cellStyle name="Normal 5 5 3 2 2 2 2 2" xfId="4641" xr:uid="{5340C22D-1272-4B8B-B884-CB3139A2F9FB}"/>
    <cellStyle name="Normal 5 5 3 2 2 2 3" xfId="4642" xr:uid="{CBBC6FC2-90AD-494A-8656-5306CB02FD21}"/>
    <cellStyle name="Normal 5 5 3 2 2 3" xfId="953" xr:uid="{9C259D0C-30CB-4A86-8FCE-51209D1EF95A}"/>
    <cellStyle name="Normal 5 5 3 2 2 3 2" xfId="4643" xr:uid="{1E18B285-61FA-40FC-A650-248465831E6C}"/>
    <cellStyle name="Normal 5 5 3 2 2 4" xfId="954" xr:uid="{5358691F-C3FB-4A87-9B87-A273A276EDA3}"/>
    <cellStyle name="Normal 5 5 3 2 3" xfId="955" xr:uid="{7CBFF702-EF67-48FA-B336-7EBDC3F73530}"/>
    <cellStyle name="Normal 5 5 3 2 3 2" xfId="956" xr:uid="{2CF5FBCE-12C8-4F8A-A227-36F8E50A7A5F}"/>
    <cellStyle name="Normal 5 5 3 2 3 2 2" xfId="4644" xr:uid="{7B811239-318D-4F54-A727-B3DD361420C9}"/>
    <cellStyle name="Normal 5 5 3 2 3 3" xfId="957" xr:uid="{A54FFDA3-2186-48B8-A7CD-917B7960A7F2}"/>
    <cellStyle name="Normal 5 5 3 2 3 4" xfId="958" xr:uid="{3ABA4E6E-97EB-44A1-B25A-884A167DDBE5}"/>
    <cellStyle name="Normal 5 5 3 2 4" xfId="959" xr:uid="{9B73483C-44CD-4F0E-9B01-220560E48009}"/>
    <cellStyle name="Normal 5 5 3 2 4 2" xfId="4645" xr:uid="{0A20C29C-2669-4ADD-9357-CD548091FF9C}"/>
    <cellStyle name="Normal 5 5 3 2 5" xfId="960" xr:uid="{3FBDB618-EA2B-4EC8-96F0-AB743FE9B8B5}"/>
    <cellStyle name="Normal 5 5 3 2 6" xfId="961" xr:uid="{3FD9C9BC-68D2-4349-ABE7-C2DAD7C177DB}"/>
    <cellStyle name="Normal 5 5 3 3" xfId="962" xr:uid="{3A96CD0C-B2B2-4978-91A2-25FCED50CD01}"/>
    <cellStyle name="Normal 5 5 3 3 2" xfId="963" xr:uid="{4C29437C-80DD-44B6-9EAC-4F550B353552}"/>
    <cellStyle name="Normal 5 5 3 3 2 2" xfId="964" xr:uid="{F3D481FF-01B1-45A0-BC28-A14A87C0C056}"/>
    <cellStyle name="Normal 5 5 3 3 2 2 2" xfId="4646" xr:uid="{4E6C0ED8-BFDE-4277-8AB0-872CEB5E69BB}"/>
    <cellStyle name="Normal 5 5 3 3 2 3" xfId="965" xr:uid="{445238A5-7689-48F9-B2DD-924022962673}"/>
    <cellStyle name="Normal 5 5 3 3 2 4" xfId="966" xr:uid="{BD765B43-84C9-4077-B9B2-E884CCD076B9}"/>
    <cellStyle name="Normal 5 5 3 3 3" xfId="967" xr:uid="{39427DD7-AB2F-45B3-97B3-1DEE889B10C9}"/>
    <cellStyle name="Normal 5 5 3 3 3 2" xfId="4647" xr:uid="{F4AAA405-B65F-4C9B-B458-A852E8DBFF9F}"/>
    <cellStyle name="Normal 5 5 3 3 4" xfId="968" xr:uid="{508159BD-363E-48A1-8CA8-B679EB07C35F}"/>
    <cellStyle name="Normal 5 5 3 3 5" xfId="969" xr:uid="{EFA16FDB-D856-4D65-8C6D-CCF389259656}"/>
    <cellStyle name="Normal 5 5 3 4" xfId="970" xr:uid="{25F471A4-A5C6-433C-9E50-DCD50595EF62}"/>
    <cellStyle name="Normal 5 5 3 4 2" xfId="971" xr:uid="{795A91A0-FFC5-4E2D-9ADE-8358038EABEE}"/>
    <cellStyle name="Normal 5 5 3 4 2 2" xfId="4648" xr:uid="{8D1EA0D4-B383-4BAE-8247-71BE63AE859B}"/>
    <cellStyle name="Normal 5 5 3 4 3" xfId="972" xr:uid="{F2A5CA36-DC45-4714-BA99-82917A06BBC9}"/>
    <cellStyle name="Normal 5 5 3 4 4" xfId="973" xr:uid="{98406F79-434C-4124-B049-EAEC9490374A}"/>
    <cellStyle name="Normal 5 5 3 5" xfId="974" xr:uid="{54414A2B-E52F-4C14-9452-EB71D884AABC}"/>
    <cellStyle name="Normal 5 5 3 5 2" xfId="975" xr:uid="{C9DB7051-BD46-4B4C-9954-41C068220841}"/>
    <cellStyle name="Normal 5 5 3 5 3" xfId="976" xr:uid="{89E7886A-131B-4983-87C2-1CC6A8480A51}"/>
    <cellStyle name="Normal 5 5 3 5 4" xfId="977" xr:uid="{AB2107F0-D3D4-469D-B5D2-C81DE44BF789}"/>
    <cellStyle name="Normal 5 5 3 6" xfId="978" xr:uid="{497B290C-CEAD-4AE0-BDF0-87177B2691D0}"/>
    <cellStyle name="Normal 5 5 3 7" xfId="979" xr:uid="{2712960A-23C7-4209-8AED-9C528860CA6A}"/>
    <cellStyle name="Normal 5 5 3 8" xfId="980" xr:uid="{0DC9FD2C-DBB8-4987-AFD8-535DCB3E8B46}"/>
    <cellStyle name="Normal 5 5 4" xfId="981" xr:uid="{95282733-0C49-4454-B92B-CE62377509B4}"/>
    <cellStyle name="Normal 5 5 4 2" xfId="982" xr:uid="{DBFAA1F1-B205-48F1-AB07-E813BF99DC55}"/>
    <cellStyle name="Normal 5 5 4 2 2" xfId="983" xr:uid="{4FAB68E3-5B0E-4C96-A67E-7CE91EFE75EC}"/>
    <cellStyle name="Normal 5 5 4 2 2 2" xfId="984" xr:uid="{684DFB61-CCAD-4CE8-AA4E-A62F1B1A4CE1}"/>
    <cellStyle name="Normal 5 5 4 2 2 2 2" xfId="3915" xr:uid="{F4ED93B0-D837-4FA2-A359-0663AD6F9EE1}"/>
    <cellStyle name="Normal 5 5 4 2 2 3" xfId="985" xr:uid="{6D45DA56-F19A-4920-AC17-A0FDD9F8E315}"/>
    <cellStyle name="Normal 5 5 4 2 2 4" xfId="986" xr:uid="{5E069672-087A-4074-9CED-803141EF0347}"/>
    <cellStyle name="Normal 5 5 4 2 3" xfId="987" xr:uid="{5286348F-C49E-45B7-845A-B3EDF09EEF1A}"/>
    <cellStyle name="Normal 5 5 4 2 3 2" xfId="3916" xr:uid="{48AFC1FD-57A2-4B02-B80E-315CD02A8E96}"/>
    <cellStyle name="Normal 5 5 4 2 4" xfId="988" xr:uid="{B56383A7-BA5B-40B0-8E53-9E76B3D236F3}"/>
    <cellStyle name="Normal 5 5 4 2 5" xfId="989" xr:uid="{FED10040-8CEE-4138-BF8E-1E7997F23E2E}"/>
    <cellStyle name="Normal 5 5 4 3" xfId="990" xr:uid="{0BD51D6B-E31F-44F9-A88D-09B55F1E34C5}"/>
    <cellStyle name="Normal 5 5 4 3 2" xfId="991" xr:uid="{D8F46609-AAF2-4B64-B039-B8BF1914C3EE}"/>
    <cellStyle name="Normal 5 5 4 3 2 2" xfId="3917" xr:uid="{46FDCBBF-8485-4260-887F-C23C784B3865}"/>
    <cellStyle name="Normal 5 5 4 3 3" xfId="992" xr:uid="{4DA5812F-7ED9-477B-9A15-038648A7E807}"/>
    <cellStyle name="Normal 5 5 4 3 4" xfId="993" xr:uid="{F2867E4B-853C-4945-9C57-FDE6EB86F602}"/>
    <cellStyle name="Normal 5 5 4 4" xfId="994" xr:uid="{CBA74845-04BB-432A-AD01-B6B2BE6308F9}"/>
    <cellStyle name="Normal 5 5 4 4 2" xfId="995" xr:uid="{14120439-21E5-403D-8318-4D410AE3E49B}"/>
    <cellStyle name="Normal 5 5 4 4 3" xfId="996" xr:uid="{B51CBA5D-8F7B-43AE-9F8C-0D3E8FED9013}"/>
    <cellStyle name="Normal 5 5 4 4 4" xfId="997" xr:uid="{A2103C3B-EBA7-4155-9469-7F56431D8B1D}"/>
    <cellStyle name="Normal 5 5 4 5" xfId="998" xr:uid="{6C92A8DB-56AC-46B2-8AEC-10C2D1A88A1F}"/>
    <cellStyle name="Normal 5 5 4 6" xfId="999" xr:uid="{53AB0FC2-4779-47F8-B331-7B1B010E1A94}"/>
    <cellStyle name="Normal 5 5 4 7" xfId="1000" xr:uid="{3F14B1CE-88AA-4638-90F4-95F87EFE649D}"/>
    <cellStyle name="Normal 5 5 5" xfId="1001" xr:uid="{D75A583B-DB77-46FA-B71A-CC108658FE56}"/>
    <cellStyle name="Normal 5 5 5 2" xfId="1002" xr:uid="{84D88982-686C-4849-9F75-7D78498C0790}"/>
    <cellStyle name="Normal 5 5 5 2 2" xfId="1003" xr:uid="{21ED9739-FC92-4FCE-BDC6-55C55842C94E}"/>
    <cellStyle name="Normal 5 5 5 2 2 2" xfId="3918" xr:uid="{FD04AF5A-50F9-4967-8C25-F26B7E64EDA9}"/>
    <cellStyle name="Normal 5 5 5 2 3" xfId="1004" xr:uid="{B535D59D-4535-4B34-8452-4C574AFA31CE}"/>
    <cellStyle name="Normal 5 5 5 2 4" xfId="1005" xr:uid="{C8887961-EA37-49AF-BD1E-24A7F9889835}"/>
    <cellStyle name="Normal 5 5 5 3" xfId="1006" xr:uid="{1CF8C573-D991-4340-A21F-DCCACFC76D84}"/>
    <cellStyle name="Normal 5 5 5 3 2" xfId="1007" xr:uid="{E11DE4D2-5E0D-4508-BBF7-C61176C14F8D}"/>
    <cellStyle name="Normal 5 5 5 3 3" xfId="1008" xr:uid="{6B6DC217-D4B7-4957-BE5E-6A07393E85FE}"/>
    <cellStyle name="Normal 5 5 5 3 4" xfId="1009" xr:uid="{B4871338-06E2-47BB-9CD5-E6D5A4E59016}"/>
    <cellStyle name="Normal 5 5 5 4" xfId="1010" xr:uid="{137EF341-6F93-43B0-B018-A524A694E922}"/>
    <cellStyle name="Normal 5 5 5 5" xfId="1011" xr:uid="{BFD4A257-C24B-4ED8-B248-F056BDB052F4}"/>
    <cellStyle name="Normal 5 5 5 6" xfId="1012" xr:uid="{2449F892-50DC-4A03-9605-F4CCC9A9CBA6}"/>
    <cellStyle name="Normal 5 5 6" xfId="1013" xr:uid="{272D4433-52EB-4E49-98C5-D4824CBF19DB}"/>
    <cellStyle name="Normal 5 5 6 2" xfId="1014" xr:uid="{972208BC-4A83-44C9-BA9A-ED3C709FBE22}"/>
    <cellStyle name="Normal 5 5 6 2 2" xfId="1015" xr:uid="{203DBF74-C47F-4B55-B834-79A48E243BDC}"/>
    <cellStyle name="Normal 5 5 6 2 3" xfId="1016" xr:uid="{0AA88CD2-A41A-4E30-A1EA-337C24D36FD6}"/>
    <cellStyle name="Normal 5 5 6 2 4" xfId="1017" xr:uid="{92E9633A-0ADE-46CD-A896-CE77CB0BE02D}"/>
    <cellStyle name="Normal 5 5 6 3" xfId="1018" xr:uid="{112FABC6-4AE3-46E3-A9C7-D760C63B2B14}"/>
    <cellStyle name="Normal 5 5 6 4" xfId="1019" xr:uid="{7ABB0AE0-8FCE-4669-BF53-BE51DF121D83}"/>
    <cellStyle name="Normal 5 5 6 5" xfId="1020" xr:uid="{9D18804A-4367-4E06-ADC8-70658E031D5D}"/>
    <cellStyle name="Normal 5 5 7" xfId="1021" xr:uid="{2EEA2616-52A0-400A-B132-5BBE80F805F8}"/>
    <cellStyle name="Normal 5 5 7 2" xfId="1022" xr:uid="{65070C96-C051-4853-A5C5-6159FE316D2F}"/>
    <cellStyle name="Normal 5 5 7 3" xfId="1023" xr:uid="{BBE2CCF1-8CFD-4EA7-9EAE-629E6351B936}"/>
    <cellStyle name="Normal 5 5 7 4" xfId="1024" xr:uid="{B534C65E-EBE5-4A6C-BD0F-2119B07753CB}"/>
    <cellStyle name="Normal 5 5 8" xfId="1025" xr:uid="{A43D5028-1EB8-4BA8-A00A-D8FE23DD2C8C}"/>
    <cellStyle name="Normal 5 5 8 2" xfId="1026" xr:uid="{11CB4319-8032-4908-8DE9-0AC9E5ACA0CC}"/>
    <cellStyle name="Normal 5 5 8 3" xfId="1027" xr:uid="{9F6CD1BB-77D1-43DA-BD83-ED350C2B4EF4}"/>
    <cellStyle name="Normal 5 5 8 4" xfId="1028" xr:uid="{23A9DDCC-AAE0-497A-9779-82448A44827B}"/>
    <cellStyle name="Normal 5 5 9" xfId="1029" xr:uid="{64BE22F8-6B41-42B4-8DA2-DF4B48027969}"/>
    <cellStyle name="Normal 5 6" xfId="1030" xr:uid="{303AD88E-B94C-4AB6-B7BE-BDE58D022EFC}"/>
    <cellStyle name="Normal 5 6 10" xfId="1031" xr:uid="{76B82AEF-D1F7-4B8D-A6A9-4BBB3FDF5FB0}"/>
    <cellStyle name="Normal 5 6 11" xfId="1032" xr:uid="{D6445BA6-7796-434A-9FAD-528C0BD350A0}"/>
    <cellStyle name="Normal 5 6 2" xfId="1033" xr:uid="{7AEF3092-02D4-4A75-B234-FC8DDAF5EDBA}"/>
    <cellStyle name="Normal 5 6 2 2" xfId="1034" xr:uid="{894A078F-9C59-4773-8CD8-80758D32A7D6}"/>
    <cellStyle name="Normal 5 6 2 2 2" xfId="1035" xr:uid="{8CDB7E7D-E54D-4026-9D7A-CD826FF5AFFB}"/>
    <cellStyle name="Normal 5 6 2 2 2 2" xfId="1036" xr:uid="{49FADF83-A374-4E78-8F19-A0E257876FC3}"/>
    <cellStyle name="Normal 5 6 2 2 2 2 2" xfId="1037" xr:uid="{54D38634-3D95-4A74-9970-92D954D31FC1}"/>
    <cellStyle name="Normal 5 6 2 2 2 2 3" xfId="1038" xr:uid="{DA9F8AE5-294E-4665-99EB-0D855EA660AD}"/>
    <cellStyle name="Normal 5 6 2 2 2 2 4" xfId="1039" xr:uid="{535829CD-3268-42EF-86E2-039F4C6222B1}"/>
    <cellStyle name="Normal 5 6 2 2 2 3" xfId="1040" xr:uid="{07B4F412-B900-4BB8-9002-343908ACF2EA}"/>
    <cellStyle name="Normal 5 6 2 2 2 3 2" xfId="1041" xr:uid="{905AAA93-D3B7-40A0-A745-01BC217C3406}"/>
    <cellStyle name="Normal 5 6 2 2 2 3 3" xfId="1042" xr:uid="{878647EC-9B7C-4264-90BA-25C4D60E5CE0}"/>
    <cellStyle name="Normal 5 6 2 2 2 3 4" xfId="1043" xr:uid="{B13DDEC4-6E04-41A5-BD0C-940DB55ACB81}"/>
    <cellStyle name="Normal 5 6 2 2 2 4" xfId="1044" xr:uid="{F44E1B95-E7DA-48CB-9C0A-98E862EE3A8C}"/>
    <cellStyle name="Normal 5 6 2 2 2 5" xfId="1045" xr:uid="{CE83328D-0B71-43C6-8B0F-E794AE35AC71}"/>
    <cellStyle name="Normal 5 6 2 2 2 6" xfId="1046" xr:uid="{7573A2FC-3A26-4D4C-81AB-0D825FDF7851}"/>
    <cellStyle name="Normal 5 6 2 2 3" xfId="1047" xr:uid="{FF5C0B7E-2710-4ED7-A50B-09E3377E7509}"/>
    <cellStyle name="Normal 5 6 2 2 3 2" xfId="1048" xr:uid="{AF8A4B12-B104-4D05-9C17-2AB5BC3BB365}"/>
    <cellStyle name="Normal 5 6 2 2 3 2 2" xfId="1049" xr:uid="{03A20770-5E2F-45AD-8F1A-BAC1800DE37E}"/>
    <cellStyle name="Normal 5 6 2 2 3 2 3" xfId="1050" xr:uid="{B5A0872D-879D-4201-82E6-028664A00C19}"/>
    <cellStyle name="Normal 5 6 2 2 3 2 4" xfId="1051" xr:uid="{F828C8EF-C187-4B25-8A19-C8FA04D7C5AB}"/>
    <cellStyle name="Normal 5 6 2 2 3 3" xfId="1052" xr:uid="{D00539A6-D672-434A-9E46-7F8AEA6C2D7A}"/>
    <cellStyle name="Normal 5 6 2 2 3 4" xfId="1053" xr:uid="{D80AA2BB-A8C4-4827-8798-536AE8CC65EA}"/>
    <cellStyle name="Normal 5 6 2 2 3 5" xfId="1054" xr:uid="{2CD3ABE2-B9F0-45D3-8AD7-2CED99865D07}"/>
    <cellStyle name="Normal 5 6 2 2 4" xfId="1055" xr:uid="{4A58A00D-B83D-4837-A9E5-762A7D4D83D9}"/>
    <cellStyle name="Normal 5 6 2 2 4 2" xfId="1056" xr:uid="{8D3F62D9-0C34-4757-AD9F-6815B1D6F9EA}"/>
    <cellStyle name="Normal 5 6 2 2 4 3" xfId="1057" xr:uid="{5535F2E1-2ACA-41C9-B7CC-2E8907A68740}"/>
    <cellStyle name="Normal 5 6 2 2 4 4" xfId="1058" xr:uid="{A282EC87-DA62-4C06-9D87-04CD70DAADA4}"/>
    <cellStyle name="Normal 5 6 2 2 5" xfId="1059" xr:uid="{2302B4B0-E109-47C4-AE44-19CC10258874}"/>
    <cellStyle name="Normal 5 6 2 2 5 2" xfId="1060" xr:uid="{D0E586BE-8170-4B52-B5ED-BEB27106AF9C}"/>
    <cellStyle name="Normal 5 6 2 2 5 3" xfId="1061" xr:uid="{F4020456-4CE0-49D2-8D47-9F8FFF9B090C}"/>
    <cellStyle name="Normal 5 6 2 2 5 4" xfId="1062" xr:uid="{8B000980-5551-4DBD-8035-6DDF8661C097}"/>
    <cellStyle name="Normal 5 6 2 2 6" xfId="1063" xr:uid="{93973FD2-FB83-44C1-92CD-997EA4983001}"/>
    <cellStyle name="Normal 5 6 2 2 7" xfId="1064" xr:uid="{0D5595A2-F430-4735-BBB0-2EE990EEC012}"/>
    <cellStyle name="Normal 5 6 2 2 8" xfId="1065" xr:uid="{58845A72-381A-4DD6-A18A-1D90F5765976}"/>
    <cellStyle name="Normal 5 6 2 3" xfId="1066" xr:uid="{85FE86EF-A280-4B81-BC2C-F76EA0C04308}"/>
    <cellStyle name="Normal 5 6 2 3 2" xfId="1067" xr:uid="{CB333B5C-71AF-469E-8140-C371AF1B1603}"/>
    <cellStyle name="Normal 5 6 2 3 2 2" xfId="1068" xr:uid="{DAFE90F3-9EE6-43C9-8630-BDAFD93F73F5}"/>
    <cellStyle name="Normal 5 6 2 3 2 3" xfId="1069" xr:uid="{E6823696-DFB1-45C1-98AE-6C48D4E4BECA}"/>
    <cellStyle name="Normal 5 6 2 3 2 4" xfId="1070" xr:uid="{891CAFF9-1211-4B54-9ACD-FF74A54358DB}"/>
    <cellStyle name="Normal 5 6 2 3 3" xfId="1071" xr:uid="{E4A583AF-E4EB-400F-9AB3-EF0FCDC50C6F}"/>
    <cellStyle name="Normal 5 6 2 3 3 2" xfId="1072" xr:uid="{B90E52CC-BF2C-44EB-B424-878B53A8EC85}"/>
    <cellStyle name="Normal 5 6 2 3 3 3" xfId="1073" xr:uid="{01F46B47-2F85-4B39-AB37-6B43B47D1A8E}"/>
    <cellStyle name="Normal 5 6 2 3 3 4" xfId="1074" xr:uid="{9992E7AB-8472-4B15-A40D-03CB7FC81C0B}"/>
    <cellStyle name="Normal 5 6 2 3 4" xfId="1075" xr:uid="{3557156C-78BE-4C59-AA70-B66B2F50A396}"/>
    <cellStyle name="Normal 5 6 2 3 5" xfId="1076" xr:uid="{0FAB3A27-B17F-4655-AD23-133764413718}"/>
    <cellStyle name="Normal 5 6 2 3 6" xfId="1077" xr:uid="{6F6FD755-C6C2-4A4E-B860-DD357078AD6D}"/>
    <cellStyle name="Normal 5 6 2 4" xfId="1078" xr:uid="{B2431590-9045-4FEB-84CF-BE7926FDFA47}"/>
    <cellStyle name="Normal 5 6 2 4 2" xfId="1079" xr:uid="{9C6A6CF5-0D31-4E0F-AA7C-832DBBB0765F}"/>
    <cellStyle name="Normal 5 6 2 4 2 2" xfId="1080" xr:uid="{165F8936-D45B-43B5-A4AC-18BF5624770E}"/>
    <cellStyle name="Normal 5 6 2 4 2 3" xfId="1081" xr:uid="{F3254063-55D3-4451-B58C-F790B6F98573}"/>
    <cellStyle name="Normal 5 6 2 4 2 4" xfId="1082" xr:uid="{31F8C626-10B1-4F83-8A2E-0A5BD9A04711}"/>
    <cellStyle name="Normal 5 6 2 4 3" xfId="1083" xr:uid="{5B57F530-27F1-47C0-A3E1-9F58C935CB68}"/>
    <cellStyle name="Normal 5 6 2 4 4" xfId="1084" xr:uid="{FD673CCA-8E80-4E72-AC20-C1C790C0386C}"/>
    <cellStyle name="Normal 5 6 2 4 5" xfId="1085" xr:uid="{048554E1-26D6-431B-9353-E2510BA1E038}"/>
    <cellStyle name="Normal 5 6 2 5" xfId="1086" xr:uid="{028ED82B-15E2-4869-B456-A934A9D2478F}"/>
    <cellStyle name="Normal 5 6 2 5 2" xfId="1087" xr:uid="{469ACA13-F6E3-41E9-82F6-A2F8CC658618}"/>
    <cellStyle name="Normal 5 6 2 5 3" xfId="1088" xr:uid="{8DBAD1D1-B36D-4C5D-BB90-906742B20090}"/>
    <cellStyle name="Normal 5 6 2 5 4" xfId="1089" xr:uid="{946DE9C3-2175-4223-9986-51622BB88430}"/>
    <cellStyle name="Normal 5 6 2 6" xfId="1090" xr:uid="{47CFE9E6-6323-468F-B215-7EF887CB47F4}"/>
    <cellStyle name="Normal 5 6 2 6 2" xfId="1091" xr:uid="{9DF987E6-0CAE-4B0A-BA3E-BD9711D73894}"/>
    <cellStyle name="Normal 5 6 2 6 3" xfId="1092" xr:uid="{C69BA3EB-354A-4C27-94DD-4451EB8C2858}"/>
    <cellStyle name="Normal 5 6 2 6 4" xfId="1093" xr:uid="{51597E72-4B06-4FD9-BF32-C52A7546764A}"/>
    <cellStyle name="Normal 5 6 2 7" xfId="1094" xr:uid="{F59900FB-4009-42A7-B8AE-4E87A48B31DD}"/>
    <cellStyle name="Normal 5 6 2 8" xfId="1095" xr:uid="{E4BFEEFE-1424-48B6-82EF-AEFC4E76B5A4}"/>
    <cellStyle name="Normal 5 6 2 9" xfId="1096" xr:uid="{7298B8E8-8F70-461A-86A2-EC8CCB18FE2E}"/>
    <cellStyle name="Normal 5 6 3" xfId="1097" xr:uid="{8E747011-980C-444C-8A56-C342DC6D0E74}"/>
    <cellStyle name="Normal 5 6 3 2" xfId="1098" xr:uid="{C6CB0281-DC2A-4828-967B-DFC684F701CD}"/>
    <cellStyle name="Normal 5 6 3 2 2" xfId="1099" xr:uid="{46B4F944-1479-4FE5-9718-8A7C053C2E66}"/>
    <cellStyle name="Normal 5 6 3 2 2 2" xfId="1100" xr:uid="{AEFF898C-8D60-43B3-AA72-D5B5450A3348}"/>
    <cellStyle name="Normal 5 6 3 2 2 2 2" xfId="3919" xr:uid="{832EDC72-67C5-4419-8306-A691B2C8E785}"/>
    <cellStyle name="Normal 5 6 3 2 2 3" xfId="1101" xr:uid="{81DCC69D-4058-4383-A7B3-1BDB81E15EC9}"/>
    <cellStyle name="Normal 5 6 3 2 2 4" xfId="1102" xr:uid="{5D0CDE8D-D8FC-414A-BA74-48F087D4E662}"/>
    <cellStyle name="Normal 5 6 3 2 3" xfId="1103" xr:uid="{936B9835-D3AD-48E2-AA42-5487E384E098}"/>
    <cellStyle name="Normal 5 6 3 2 3 2" xfId="1104" xr:uid="{1C2E0716-1476-41B6-89A1-52A4B3B56F82}"/>
    <cellStyle name="Normal 5 6 3 2 3 3" xfId="1105" xr:uid="{26E1EA05-92A7-495D-89A4-DAF5B22E1DC7}"/>
    <cellStyle name="Normal 5 6 3 2 3 4" xfId="1106" xr:uid="{B4EFB98C-C701-40FE-93D2-C47B349129AF}"/>
    <cellStyle name="Normal 5 6 3 2 4" xfId="1107" xr:uid="{87F39D3F-AB1F-40AF-BECB-9EB98D92FC43}"/>
    <cellStyle name="Normal 5 6 3 2 5" xfId="1108" xr:uid="{B2198431-BDA6-419D-AECA-CCF31216072B}"/>
    <cellStyle name="Normal 5 6 3 2 6" xfId="1109" xr:uid="{D8E604B3-91FB-4376-AAB0-AAC9C3BB17F0}"/>
    <cellStyle name="Normal 5 6 3 3" xfId="1110" xr:uid="{0F0BAA7E-8016-4E81-8340-F2A2BA22C392}"/>
    <cellStyle name="Normal 5 6 3 3 2" xfId="1111" xr:uid="{3A1CD324-4B29-46CE-A4F0-A837F6A56192}"/>
    <cellStyle name="Normal 5 6 3 3 2 2" xfId="1112" xr:uid="{88042D58-59DB-421E-9C8D-D10AEA6A0643}"/>
    <cellStyle name="Normal 5 6 3 3 2 3" xfId="1113" xr:uid="{00FCFC18-63C0-4DFD-AC6C-BEA9D2C534D9}"/>
    <cellStyle name="Normal 5 6 3 3 2 4" xfId="1114" xr:uid="{704EB5F7-48F6-4CD8-B034-7AF21CC855F3}"/>
    <cellStyle name="Normal 5 6 3 3 3" xfId="1115" xr:uid="{077391BD-715F-4FE1-BE7B-8AF3292E4DD3}"/>
    <cellStyle name="Normal 5 6 3 3 4" xfId="1116" xr:uid="{9ACBEBB1-06B8-4A5E-BE42-FDC28EB96A4E}"/>
    <cellStyle name="Normal 5 6 3 3 5" xfId="1117" xr:uid="{0FEE42A0-C8FC-45E5-A310-BD95342FA72C}"/>
    <cellStyle name="Normal 5 6 3 4" xfId="1118" xr:uid="{E96D5AF3-E1D8-4D58-A3C0-22CF21669A15}"/>
    <cellStyle name="Normal 5 6 3 4 2" xfId="1119" xr:uid="{7C8CF6C3-752E-4054-B678-89FE88C5D0E3}"/>
    <cellStyle name="Normal 5 6 3 4 3" xfId="1120" xr:uid="{53887F72-3639-41EF-A2AA-6F69C4A82F4C}"/>
    <cellStyle name="Normal 5 6 3 4 4" xfId="1121" xr:uid="{4AE18239-44CE-41A1-ABB1-AC3DAA6293FC}"/>
    <cellStyle name="Normal 5 6 3 5" xfId="1122" xr:uid="{8FA0DAAB-ED9A-46DA-8054-274F7B02AFAD}"/>
    <cellStyle name="Normal 5 6 3 5 2" xfId="1123" xr:uid="{38025318-B4C5-412A-BB1C-7835CCA79682}"/>
    <cellStyle name="Normal 5 6 3 5 3" xfId="1124" xr:uid="{31E2821B-9367-4021-8F3D-EC03D634C333}"/>
    <cellStyle name="Normal 5 6 3 5 4" xfId="1125" xr:uid="{A452E52E-AF0F-4C15-8F75-F58D902F4A83}"/>
    <cellStyle name="Normal 5 6 3 6" xfId="1126" xr:uid="{9A0B1CE6-A5CD-453C-A00A-8818C11181C3}"/>
    <cellStyle name="Normal 5 6 3 7" xfId="1127" xr:uid="{7E5DE4D0-2311-4EA1-94B5-FAA1116285D8}"/>
    <cellStyle name="Normal 5 6 3 8" xfId="1128" xr:uid="{1EA9D92B-451F-42E2-8D71-E991A306632C}"/>
    <cellStyle name="Normal 5 6 4" xfId="1129" xr:uid="{43B718AC-4B65-4468-A049-84ABF471CC0D}"/>
    <cellStyle name="Normal 5 6 4 2" xfId="1130" xr:uid="{165F4ED3-58BD-409C-8ABC-962A466FE6C7}"/>
    <cellStyle name="Normal 5 6 4 2 2" xfId="1131" xr:uid="{D5737118-199F-46A3-A425-8056D823B482}"/>
    <cellStyle name="Normal 5 6 4 2 2 2" xfId="1132" xr:uid="{6DDDBD55-8E6E-4DDC-ABFB-310573DC25AA}"/>
    <cellStyle name="Normal 5 6 4 2 2 3" xfId="1133" xr:uid="{4F507463-86B9-406A-A85B-08D2FB839448}"/>
    <cellStyle name="Normal 5 6 4 2 2 4" xfId="1134" xr:uid="{EBCBE3EF-7EAA-44DC-80C0-18A238822CCE}"/>
    <cellStyle name="Normal 5 6 4 2 3" xfId="1135" xr:uid="{AC10E8D4-A48B-4B3C-8A22-043E719B994B}"/>
    <cellStyle name="Normal 5 6 4 2 4" xfId="1136" xr:uid="{E4FB42AC-CED8-49C5-BE25-9EC5E932439A}"/>
    <cellStyle name="Normal 5 6 4 2 5" xfId="1137" xr:uid="{93B4DF3C-CB7E-4B61-83A4-083AB0DF8FEC}"/>
    <cellStyle name="Normal 5 6 4 3" xfId="1138" xr:uid="{2C13D2C5-1115-497D-8947-BF230AF0A9FC}"/>
    <cellStyle name="Normal 5 6 4 3 2" xfId="1139" xr:uid="{3EEE03A7-303B-4435-A33B-969C7EDA3DDD}"/>
    <cellStyle name="Normal 5 6 4 3 3" xfId="1140" xr:uid="{C153DA06-CF4B-4298-BCED-E6FE54294718}"/>
    <cellStyle name="Normal 5 6 4 3 4" xfId="1141" xr:uid="{A6893078-342D-43B8-A158-C7F19D6E9D65}"/>
    <cellStyle name="Normal 5 6 4 4" xfId="1142" xr:uid="{236C49B7-6D3F-47E5-9E26-1D2F1CA81E0B}"/>
    <cellStyle name="Normal 5 6 4 4 2" xfId="1143" xr:uid="{FDDF694B-6777-4F22-BE33-8F144E1C722C}"/>
    <cellStyle name="Normal 5 6 4 4 3" xfId="1144" xr:uid="{A47A298B-7A2B-49FD-81A7-F808A43CA2F7}"/>
    <cellStyle name="Normal 5 6 4 4 4" xfId="1145" xr:uid="{17BD5DBC-F2D3-4E09-BB5C-07DA3606B7A8}"/>
    <cellStyle name="Normal 5 6 4 5" xfId="1146" xr:uid="{3213F8AE-AA5D-42FB-9C24-A2A3023EE2FD}"/>
    <cellStyle name="Normal 5 6 4 6" xfId="1147" xr:uid="{ACD94DF0-FB04-43B3-8ACE-C01D9E31086B}"/>
    <cellStyle name="Normal 5 6 4 7" xfId="1148" xr:uid="{ABA4F202-2F74-4443-B8CD-31BDFAC5DF2E}"/>
    <cellStyle name="Normal 5 6 5" xfId="1149" xr:uid="{951B97F4-7BB1-4E9F-ACC7-F793117C8533}"/>
    <cellStyle name="Normal 5 6 5 2" xfId="1150" xr:uid="{281F572B-6CAA-4C7D-BCCE-2B54E296F7E4}"/>
    <cellStyle name="Normal 5 6 5 2 2" xfId="1151" xr:uid="{A58810EF-F2C2-49F5-92A8-8821614B917C}"/>
    <cellStyle name="Normal 5 6 5 2 3" xfId="1152" xr:uid="{65EB3B9D-19DF-4461-868C-3A037E5EDFC6}"/>
    <cellStyle name="Normal 5 6 5 2 4" xfId="1153" xr:uid="{FA45132B-82BE-4AB2-8650-C4EDE07B7BB2}"/>
    <cellStyle name="Normal 5 6 5 3" xfId="1154" xr:uid="{C8A2F03A-6C0D-4BC7-B3CD-1F457C1E82A7}"/>
    <cellStyle name="Normal 5 6 5 3 2" xfId="1155" xr:uid="{8054616F-A64F-44E5-935B-4057DF6DA08F}"/>
    <cellStyle name="Normal 5 6 5 3 3" xfId="1156" xr:uid="{277F59C5-FBB7-49CF-84B0-EC9FF125D138}"/>
    <cellStyle name="Normal 5 6 5 3 4" xfId="1157" xr:uid="{8C6919A2-7E76-4CDA-BAB7-5DC71D5E0833}"/>
    <cellStyle name="Normal 5 6 5 4" xfId="1158" xr:uid="{C10D84B4-3D6A-421F-9A7B-17852579F23A}"/>
    <cellStyle name="Normal 5 6 5 5" xfId="1159" xr:uid="{26A0A998-C5F5-4AEB-A1E9-A36D27361CC5}"/>
    <cellStyle name="Normal 5 6 5 6" xfId="1160" xr:uid="{F6C1A3EE-DD73-41BC-8DF4-F247F5F819C6}"/>
    <cellStyle name="Normal 5 6 6" xfId="1161" xr:uid="{F59AA13D-C437-4564-B1F4-CF70870BA351}"/>
    <cellStyle name="Normal 5 6 6 2" xfId="1162" xr:uid="{979B6952-68CD-4405-A30F-C80E8A2C67CC}"/>
    <cellStyle name="Normal 5 6 6 2 2" xfId="1163" xr:uid="{DB10EAE9-778E-40B5-B067-66D2C70565F6}"/>
    <cellStyle name="Normal 5 6 6 2 3" xfId="1164" xr:uid="{F94E24B9-A98F-4C69-9451-A3C682668E4E}"/>
    <cellStyle name="Normal 5 6 6 2 4" xfId="1165" xr:uid="{61012904-7E48-4B96-B764-66C1B681CC01}"/>
    <cellStyle name="Normal 5 6 6 3" xfId="1166" xr:uid="{4F3A6EB8-9F55-4A5C-A3B5-97291195204C}"/>
    <cellStyle name="Normal 5 6 6 4" xfId="1167" xr:uid="{25579C18-FCB6-4065-8A2C-758A7C95AA23}"/>
    <cellStyle name="Normal 5 6 6 5" xfId="1168" xr:uid="{49400FA2-276E-4651-832C-19813009CAE6}"/>
    <cellStyle name="Normal 5 6 7" xfId="1169" xr:uid="{C22606DF-3D7D-4CCA-B409-8DD618E5CD23}"/>
    <cellStyle name="Normal 5 6 7 2" xfId="1170" xr:uid="{EEB2DF14-23B7-4BE9-BA3C-0901EEE6EF3A}"/>
    <cellStyle name="Normal 5 6 7 3" xfId="1171" xr:uid="{6F7860A6-E4D2-41CF-A448-E46966CFA05B}"/>
    <cellStyle name="Normal 5 6 7 4" xfId="1172" xr:uid="{CB676984-5059-4158-A461-51366A77D705}"/>
    <cellStyle name="Normal 5 6 8" xfId="1173" xr:uid="{F97A96DE-F47B-492E-894C-94398E7281C3}"/>
    <cellStyle name="Normal 5 6 8 2" xfId="1174" xr:uid="{FD9EA73B-4F23-46EA-8235-5F828933CD73}"/>
    <cellStyle name="Normal 5 6 8 3" xfId="1175" xr:uid="{A1CEBC43-CAB9-4A03-9E4D-378D20F665A6}"/>
    <cellStyle name="Normal 5 6 8 4" xfId="1176" xr:uid="{CAD27873-FBAA-4D0B-A854-1AA8B1688763}"/>
    <cellStyle name="Normal 5 6 9" xfId="1177" xr:uid="{6FE3D461-5A46-43B5-8FE7-3DFFF5A895BC}"/>
    <cellStyle name="Normal 5 7" xfId="1178" xr:uid="{E86C1F0D-6682-41EC-BD0A-D15588CD36B6}"/>
    <cellStyle name="Normal 5 7 2" xfId="1179" xr:uid="{CF94304C-CB33-4A00-9264-8FA9F1CD189B}"/>
    <cellStyle name="Normal 5 7 2 2" xfId="1180" xr:uid="{8ECF5026-0E65-4A70-827C-FB559A905D44}"/>
    <cellStyle name="Normal 5 7 2 2 2" xfId="1181" xr:uid="{EB0B6BBE-2154-494B-8158-3F8A57055317}"/>
    <cellStyle name="Normal 5 7 2 2 2 2" xfId="1182" xr:uid="{D83FA38E-525E-45DA-BF43-52DE64ABB52B}"/>
    <cellStyle name="Normal 5 7 2 2 2 3" xfId="1183" xr:uid="{48B38CEA-7138-486C-BEAF-816F70D420FF}"/>
    <cellStyle name="Normal 5 7 2 2 2 4" xfId="1184" xr:uid="{F402EEBC-7715-4592-B47F-A44FFCE07294}"/>
    <cellStyle name="Normal 5 7 2 2 3" xfId="1185" xr:uid="{9D6E830B-95D4-4288-974A-A821B136CF04}"/>
    <cellStyle name="Normal 5 7 2 2 3 2" xfId="1186" xr:uid="{976B68B0-6897-402A-B130-8D40A5E5D858}"/>
    <cellStyle name="Normal 5 7 2 2 3 3" xfId="1187" xr:uid="{E1A37A4F-E2E9-49AB-8CA0-E8619DCB5E36}"/>
    <cellStyle name="Normal 5 7 2 2 3 4" xfId="1188" xr:uid="{A898F0F2-CFBF-4D3F-B56A-AE330AB7FD22}"/>
    <cellStyle name="Normal 5 7 2 2 4" xfId="1189" xr:uid="{C9AFC61A-6A34-4196-BF92-D93CE1F4EFF1}"/>
    <cellStyle name="Normal 5 7 2 2 5" xfId="1190" xr:uid="{E98AD09E-8E55-4DFB-A676-0C73F5A72195}"/>
    <cellStyle name="Normal 5 7 2 2 6" xfId="1191" xr:uid="{D65B53B9-B521-4D2E-9ED2-6FDC709A3469}"/>
    <cellStyle name="Normal 5 7 2 3" xfId="1192" xr:uid="{A55A1CF4-E64B-4B18-AC80-5400094709E5}"/>
    <cellStyle name="Normal 5 7 2 3 2" xfId="1193" xr:uid="{7214BB33-AE25-456E-BBE0-26476AA48635}"/>
    <cellStyle name="Normal 5 7 2 3 2 2" xfId="1194" xr:uid="{7FBFA677-CD0D-4ADF-80E7-1BC9E12E95C3}"/>
    <cellStyle name="Normal 5 7 2 3 2 3" xfId="1195" xr:uid="{68505533-AEFD-4D6A-9BDD-AD29F1F7E9B3}"/>
    <cellStyle name="Normal 5 7 2 3 2 4" xfId="1196" xr:uid="{87888F1F-C9DB-4401-9CF4-284E6638DB84}"/>
    <cellStyle name="Normal 5 7 2 3 3" xfId="1197" xr:uid="{0C219270-0DAE-4516-B846-923FB0196759}"/>
    <cellStyle name="Normal 5 7 2 3 4" xfId="1198" xr:uid="{04038413-FCC6-4684-8452-33B7DC4D0A22}"/>
    <cellStyle name="Normal 5 7 2 3 5" xfId="1199" xr:uid="{06627989-61E9-4485-9530-C76DD3973498}"/>
    <cellStyle name="Normal 5 7 2 4" xfId="1200" xr:uid="{B17D317A-3A7E-4A52-BCCC-D416878ACF2D}"/>
    <cellStyle name="Normal 5 7 2 4 2" xfId="1201" xr:uid="{70D7FCC5-1B43-445B-BD57-446020D150ED}"/>
    <cellStyle name="Normal 5 7 2 4 3" xfId="1202" xr:uid="{B793DC73-69BB-425F-891A-71C8129485DB}"/>
    <cellStyle name="Normal 5 7 2 4 4" xfId="1203" xr:uid="{715F88F5-F38F-43BA-8586-E3EB125EBD88}"/>
    <cellStyle name="Normal 5 7 2 5" xfId="1204" xr:uid="{B9735A34-8FEC-4754-AF2A-8316EADD0E91}"/>
    <cellStyle name="Normal 5 7 2 5 2" xfId="1205" xr:uid="{94D7B86F-3D78-4F23-B907-9506F59F6B4C}"/>
    <cellStyle name="Normal 5 7 2 5 3" xfId="1206" xr:uid="{FAE574FF-79A7-49EF-AF4F-E17F572E1270}"/>
    <cellStyle name="Normal 5 7 2 5 4" xfId="1207" xr:uid="{6E2BF7B5-810F-4627-8C02-A0BAB75B9FF2}"/>
    <cellStyle name="Normal 5 7 2 6" xfId="1208" xr:uid="{FEAA2A09-E950-4F1D-81FF-0EDBA0B7DD79}"/>
    <cellStyle name="Normal 5 7 2 7" xfId="1209" xr:uid="{A4311F1C-C21E-4353-8950-9A50D9977075}"/>
    <cellStyle name="Normal 5 7 2 8" xfId="1210" xr:uid="{B9A97BA4-604B-4F6D-AC1E-905CF6816078}"/>
    <cellStyle name="Normal 5 7 3" xfId="1211" xr:uid="{3972F9FF-9AAE-433F-AD27-F8033D32330E}"/>
    <cellStyle name="Normal 5 7 3 2" xfId="1212" xr:uid="{AF7F765F-CFE9-430D-8FF4-F0EDE42FEF9F}"/>
    <cellStyle name="Normal 5 7 3 2 2" xfId="1213" xr:uid="{46B59838-EDCA-474E-A21A-10B794E366E1}"/>
    <cellStyle name="Normal 5 7 3 2 3" xfId="1214" xr:uid="{B56B9D4F-6076-4F9D-B31F-9CCE3EA82631}"/>
    <cellStyle name="Normal 5 7 3 2 4" xfId="1215" xr:uid="{0F4A9EA8-AFFE-4F7C-8E31-F45DCB50E2CE}"/>
    <cellStyle name="Normal 5 7 3 3" xfId="1216" xr:uid="{28870D58-07F7-4792-A781-823226C60D28}"/>
    <cellStyle name="Normal 5 7 3 3 2" xfId="1217" xr:uid="{02E8FC96-9DE7-4120-A454-D7980987F7B9}"/>
    <cellStyle name="Normal 5 7 3 3 3" xfId="1218" xr:uid="{A2F9A49B-69A4-4006-BB3D-EADC9681BDB5}"/>
    <cellStyle name="Normal 5 7 3 3 4" xfId="1219" xr:uid="{66749B91-DFB5-4929-B62E-6491830AC970}"/>
    <cellStyle name="Normal 5 7 3 4" xfId="1220" xr:uid="{9AABD49C-FCC8-4295-8D1A-0D6F456FDFD3}"/>
    <cellStyle name="Normal 5 7 3 5" xfId="1221" xr:uid="{5DB2EED1-DDDF-4CF5-B317-316877C11822}"/>
    <cellStyle name="Normal 5 7 3 6" xfId="1222" xr:uid="{5FCF0F2C-6AAF-4863-BE64-B376A9EAAD03}"/>
    <cellStyle name="Normal 5 7 4" xfId="1223" xr:uid="{78AA3EF0-2496-4680-A45C-E9BCAE612CB4}"/>
    <cellStyle name="Normal 5 7 4 2" xfId="1224" xr:uid="{B7B8D3FC-D77F-4D78-A738-A81CEA3E5631}"/>
    <cellStyle name="Normal 5 7 4 2 2" xfId="1225" xr:uid="{81BF1B83-1315-4FEA-A04E-D10B9D7399CE}"/>
    <cellStyle name="Normal 5 7 4 2 3" xfId="1226" xr:uid="{A1BA644B-9BBF-4C6E-85D4-DE4AEE404C14}"/>
    <cellStyle name="Normal 5 7 4 2 4" xfId="1227" xr:uid="{4194BE4D-21F2-411F-81DC-1329063A25AB}"/>
    <cellStyle name="Normal 5 7 4 3" xfId="1228" xr:uid="{4BF3B5D5-B639-40F8-A80B-C8110196627C}"/>
    <cellStyle name="Normal 5 7 4 4" xfId="1229" xr:uid="{96A3142B-AA18-498E-A08E-D814F452DD08}"/>
    <cellStyle name="Normal 5 7 4 5" xfId="1230" xr:uid="{EF40AC90-EB53-4A01-9566-8AC5843D8CAC}"/>
    <cellStyle name="Normal 5 7 5" xfId="1231" xr:uid="{511C77AF-BCEE-4B17-B7CB-5630F9AAF5B8}"/>
    <cellStyle name="Normal 5 7 5 2" xfId="1232" xr:uid="{FF92CC77-6627-4A5D-9AD4-98DC25A67F2B}"/>
    <cellStyle name="Normal 5 7 5 3" xfId="1233" xr:uid="{5C209591-9236-423C-BDB7-8949D5935E4F}"/>
    <cellStyle name="Normal 5 7 5 4" xfId="1234" xr:uid="{BAD0E57B-5B23-4D33-866D-5E9D6955E785}"/>
    <cellStyle name="Normal 5 7 6" xfId="1235" xr:uid="{1B6BC450-6FD1-4E90-B87E-CB8A60BEA876}"/>
    <cellStyle name="Normal 5 7 6 2" xfId="1236" xr:uid="{19813CB5-1E4F-4658-BFD9-C409C90E1C20}"/>
    <cellStyle name="Normal 5 7 6 3" xfId="1237" xr:uid="{E2F0432C-4FA3-4C3D-920B-FEBF0147CF27}"/>
    <cellStyle name="Normal 5 7 6 4" xfId="1238" xr:uid="{6698BFDD-3889-4DE0-BBB7-39BAC2B86AA9}"/>
    <cellStyle name="Normal 5 7 7" xfId="1239" xr:uid="{6CC6CAB5-476F-481A-A8FD-BA1980268194}"/>
    <cellStyle name="Normal 5 7 8" xfId="1240" xr:uid="{E4E1B0D4-5588-4DCA-B4A8-5016FB5510FA}"/>
    <cellStyle name="Normal 5 7 9" xfId="1241" xr:uid="{A5A53A4F-4924-4342-90FD-E704DB610E9B}"/>
    <cellStyle name="Normal 5 8" xfId="1242" xr:uid="{75C69439-2C84-43CB-AA90-4EC0797FCF40}"/>
    <cellStyle name="Normal 5 8 2" xfId="1243" xr:uid="{C467EA64-DC0B-4063-9C4E-A6862F56F709}"/>
    <cellStyle name="Normal 5 8 2 2" xfId="1244" xr:uid="{A7D3DB72-CEA2-4BFA-9FA5-1D7CEFEB070E}"/>
    <cellStyle name="Normal 5 8 2 2 2" xfId="1245" xr:uid="{11BB53C3-6BF6-409E-9975-EA321B0ACB57}"/>
    <cellStyle name="Normal 5 8 2 2 2 2" xfId="3920" xr:uid="{5ED3C9F6-8DC7-4AE3-BE31-8D08C05E7068}"/>
    <cellStyle name="Normal 5 8 2 2 3" xfId="1246" xr:uid="{342EF09A-A6C1-49A5-BD3B-3184936BFB0F}"/>
    <cellStyle name="Normal 5 8 2 2 4" xfId="1247" xr:uid="{05945FA8-D03D-4F09-9058-297D5305EA6A}"/>
    <cellStyle name="Normal 5 8 2 3" xfId="1248" xr:uid="{5BAB88E3-EEA6-47AA-88B9-E94FEF3342D1}"/>
    <cellStyle name="Normal 5 8 2 3 2" xfId="1249" xr:uid="{BCBCF37D-0E81-4003-AF22-9011D9130041}"/>
    <cellStyle name="Normal 5 8 2 3 3" xfId="1250" xr:uid="{3AC67890-C854-4B46-A29E-CB12F37B574D}"/>
    <cellStyle name="Normal 5 8 2 3 4" xfId="1251" xr:uid="{A1786CE8-819B-46C1-9062-877E42C6C428}"/>
    <cellStyle name="Normal 5 8 2 4" xfId="1252" xr:uid="{CAB5629C-3886-4BDC-816D-8AB58F7F7475}"/>
    <cellStyle name="Normal 5 8 2 5" xfId="1253" xr:uid="{97162BBC-61E6-4C5F-9970-C21F4B90C6C6}"/>
    <cellStyle name="Normal 5 8 2 6" xfId="1254" xr:uid="{6EDC5061-07E2-4626-8EE5-0C74FC41382C}"/>
    <cellStyle name="Normal 5 8 3" xfId="1255" xr:uid="{F31D9268-F746-489E-8B8D-F780BD15986F}"/>
    <cellStyle name="Normal 5 8 3 2" xfId="1256" xr:uid="{46A3BC78-D497-420E-B859-206784CC3975}"/>
    <cellStyle name="Normal 5 8 3 2 2" xfId="1257" xr:uid="{8871B5C5-CDEA-4215-8906-6267CF724E5B}"/>
    <cellStyle name="Normal 5 8 3 2 3" xfId="1258" xr:uid="{872A1BDF-41CB-4770-B20A-50913C94F610}"/>
    <cellStyle name="Normal 5 8 3 2 4" xfId="1259" xr:uid="{8A6B168D-73FE-4C57-8BCF-4639956B2EEC}"/>
    <cellStyle name="Normal 5 8 3 3" xfId="1260" xr:uid="{E73349D1-203A-4C1C-8627-98D5D7E545AF}"/>
    <cellStyle name="Normal 5 8 3 4" xfId="1261" xr:uid="{E05A9733-7E5D-4574-9AB9-D04FBA59679F}"/>
    <cellStyle name="Normal 5 8 3 5" xfId="1262" xr:uid="{34E85020-1949-40FF-9632-76B16629307C}"/>
    <cellStyle name="Normal 5 8 4" xfId="1263" xr:uid="{354E276A-160C-4941-845F-D91B28DDC1B6}"/>
    <cellStyle name="Normal 5 8 4 2" xfId="1264" xr:uid="{28E2D3BE-6737-45E5-A6A1-FBF99E10FF75}"/>
    <cellStyle name="Normal 5 8 4 3" xfId="1265" xr:uid="{ECAE74DE-8D58-4FFC-9BC3-8FC0D1C4888D}"/>
    <cellStyle name="Normal 5 8 4 4" xfId="1266" xr:uid="{E0224D9A-D952-470E-A7CA-6F1A32DAB440}"/>
    <cellStyle name="Normal 5 8 5" xfId="1267" xr:uid="{DA1D7530-9CFB-4DC5-B401-9C2A224BBD98}"/>
    <cellStyle name="Normal 5 8 5 2" xfId="1268" xr:uid="{3170F90E-64F6-4BCD-B02F-652ACBA10ACD}"/>
    <cellStyle name="Normal 5 8 5 3" xfId="1269" xr:uid="{35E836BE-41FC-43E5-88CA-B109BE99ED12}"/>
    <cellStyle name="Normal 5 8 5 4" xfId="1270" xr:uid="{A918255C-57E0-497B-BE72-FB24AEB619CB}"/>
    <cellStyle name="Normal 5 8 6" xfId="1271" xr:uid="{8E4F02BC-CFAA-43C3-B9CB-21D3D15B94CE}"/>
    <cellStyle name="Normal 5 8 7" xfId="1272" xr:uid="{F73856E3-DF33-4449-A30F-2E77AE4D4D5D}"/>
    <cellStyle name="Normal 5 8 8" xfId="1273" xr:uid="{46EF59EE-B937-478D-A7CE-F706254E8484}"/>
    <cellStyle name="Normal 5 9" xfId="1274" xr:uid="{E11C81E3-AD51-46A2-9326-160CDD190CAF}"/>
    <cellStyle name="Normal 5 9 2" xfId="1275" xr:uid="{F8F63C03-57D2-468A-B51B-1E2F2D95C514}"/>
    <cellStyle name="Normal 5 9 2 2" xfId="1276" xr:uid="{7507F0F4-651E-47B3-80E6-A8155B851701}"/>
    <cellStyle name="Normal 5 9 2 2 2" xfId="1277" xr:uid="{46282394-E0FA-4B89-91D9-46B2EF75640E}"/>
    <cellStyle name="Normal 5 9 2 2 3" xfId="1278" xr:uid="{CE7A8662-198A-44C4-B5C7-F590A340E76A}"/>
    <cellStyle name="Normal 5 9 2 2 4" xfId="1279" xr:uid="{0BE10406-3E41-4A98-B726-D16672FF4F73}"/>
    <cellStyle name="Normal 5 9 2 3" xfId="1280" xr:uid="{0C846852-A754-4009-8B49-4D3D4B7133CC}"/>
    <cellStyle name="Normal 5 9 2 4" xfId="1281" xr:uid="{2ECB4E0B-1963-42F5-8972-6857EEA0055B}"/>
    <cellStyle name="Normal 5 9 2 5" xfId="1282" xr:uid="{9F3C9726-3CEB-437A-B5F0-4D2DF770409C}"/>
    <cellStyle name="Normal 5 9 3" xfId="1283" xr:uid="{F6558579-3DBA-4D51-B0EB-4DA4DACCC315}"/>
    <cellStyle name="Normal 5 9 3 2" xfId="1284" xr:uid="{44ED351D-1C4D-4EB5-B30B-E000CE1F2306}"/>
    <cellStyle name="Normal 5 9 3 3" xfId="1285" xr:uid="{A2A16B78-2DC6-457D-BE5B-A1B1F8BF278F}"/>
    <cellStyle name="Normal 5 9 3 4" xfId="1286" xr:uid="{F82C872F-E8E4-4AC1-A7F1-9A96D479FF69}"/>
    <cellStyle name="Normal 5 9 4" xfId="1287" xr:uid="{C222D5BE-C062-40D5-8F66-A5DBE61A51BE}"/>
    <cellStyle name="Normal 5 9 4 2" xfId="1288" xr:uid="{16B7B007-1CA3-4060-807B-D744B1122223}"/>
    <cellStyle name="Normal 5 9 4 3" xfId="1289" xr:uid="{AB6BA924-411B-4AE8-A7B9-BC2786C19575}"/>
    <cellStyle name="Normal 5 9 4 4" xfId="1290" xr:uid="{56E8A0B2-E581-496E-B316-129DE5B62811}"/>
    <cellStyle name="Normal 5 9 5" xfId="1291" xr:uid="{EBD8D376-2BE6-458B-B7F4-6E720D9FC721}"/>
    <cellStyle name="Normal 5 9 6" xfId="1292" xr:uid="{F77E9DA2-767D-4C57-AD77-36C795C9574B}"/>
    <cellStyle name="Normal 5 9 7" xfId="1293" xr:uid="{C18DC7FB-83A1-4BE5-9351-D064A38594E7}"/>
    <cellStyle name="Normal 6" xfId="84" xr:uid="{DD930BBF-A34A-4778-A0B8-D34611F24679}"/>
    <cellStyle name="Normal 6 10" xfId="1294" xr:uid="{62C5B939-A47A-43CB-8517-B3CA05174EC3}"/>
    <cellStyle name="Normal 6 10 2" xfId="1295" xr:uid="{BDE927F0-E241-4994-B48E-362C91A00C40}"/>
    <cellStyle name="Normal 6 10 2 2" xfId="1296" xr:uid="{AFED8D30-E2E5-4B46-8D1F-44DDC641613A}"/>
    <cellStyle name="Normal 6 10 2 2 2" xfId="5325" xr:uid="{6238E3A6-87A7-4203-AA06-5D0CFD6C13A8}"/>
    <cellStyle name="Normal 6 10 2 3" xfId="1297" xr:uid="{A2D8B4A3-E6D3-4967-AD87-B31497AF5C98}"/>
    <cellStyle name="Normal 6 10 2 4" xfId="1298" xr:uid="{91E45804-335C-4EE5-8905-3F809B208EAF}"/>
    <cellStyle name="Normal 6 10 3" xfId="1299" xr:uid="{3DFB1138-2B67-4207-8DBC-E899CE251E9D}"/>
    <cellStyle name="Normal 6 10 4" xfId="1300" xr:uid="{FDE7D3DA-6407-4DC3-893F-CEBECE1DCCA2}"/>
    <cellStyle name="Normal 6 10 5" xfId="1301" xr:uid="{C6BF7ACE-7E9D-41F5-A1CB-7D2486A1CE59}"/>
    <cellStyle name="Normal 6 11" xfId="1302" xr:uid="{BAA55579-C711-4A3E-B07B-A3B9B0FFAE1E}"/>
    <cellStyle name="Normal 6 11 2" xfId="1303" xr:uid="{BECF288C-7278-4652-928B-57D5BF79AB03}"/>
    <cellStyle name="Normal 6 11 3" xfId="1304" xr:uid="{F1347B20-DA6D-417B-BC6A-E091B2F53EBE}"/>
    <cellStyle name="Normal 6 11 4" xfId="1305" xr:uid="{386BEAAB-31F6-48E3-8C66-1B283A768632}"/>
    <cellStyle name="Normal 6 12" xfId="1306" xr:uid="{8794AFE9-0801-48B3-BED6-8C0269742FB1}"/>
    <cellStyle name="Normal 6 12 2" xfId="1307" xr:uid="{B97527A2-E278-4EF8-A716-FA7A07504615}"/>
    <cellStyle name="Normal 6 12 3" xfId="1308" xr:uid="{E1875462-D89C-4144-8BA1-26EE78FE0E33}"/>
    <cellStyle name="Normal 6 12 4" xfId="1309" xr:uid="{5BC180A1-6058-41AE-B9B1-DE9E02B716C8}"/>
    <cellStyle name="Normal 6 13" xfId="1310" xr:uid="{51B5E83A-FCE1-41F2-AC1C-95ED5DDCFCE9}"/>
    <cellStyle name="Normal 6 13 2" xfId="1311" xr:uid="{B337D361-E4D2-4A75-9815-466AF6612758}"/>
    <cellStyle name="Normal 6 13 3" xfId="3738" xr:uid="{61564381-388E-4B7C-8416-F03D012B1C9F}"/>
    <cellStyle name="Normal 6 13 4" xfId="4610" xr:uid="{C04B2859-36C6-4FBC-A3EC-FF49A6CFC356}"/>
    <cellStyle name="Normal 6 13 5" xfId="4436" xr:uid="{A27FFCD9-4F16-45D4-A159-995F213E397D}"/>
    <cellStyle name="Normal 6 14" xfId="1312" xr:uid="{F6010D79-E30B-47A7-BD22-F68D8D497C2D}"/>
    <cellStyle name="Normal 6 15" xfId="1313" xr:uid="{0C1EE4A4-6EF1-43E8-837F-D24C03C2773A}"/>
    <cellStyle name="Normal 6 16" xfId="1314" xr:uid="{13B276ED-5104-4E1D-8CC6-A61E1CDA7047}"/>
    <cellStyle name="Normal 6 2" xfId="85" xr:uid="{B98DC174-87E5-481B-B12B-E223ADB53DE6}"/>
    <cellStyle name="Normal 6 2 2" xfId="3730" xr:uid="{1CF76291-16C0-412B-9060-706236201804}"/>
    <cellStyle name="Normal 6 2 2 2" xfId="4593" xr:uid="{72508C60-FF3B-4C3B-9065-999699011BA8}"/>
    <cellStyle name="Normal 6 2 3" xfId="4594" xr:uid="{EC480716-3FF7-4673-91CC-4753594E4217}"/>
    <cellStyle name="Normal 6 3" xfId="86" xr:uid="{13715283-685E-49A3-B7FA-DBFB19F06039}"/>
    <cellStyle name="Normal 6 3 10" xfId="1315" xr:uid="{3153E28D-689C-4D56-A79F-59F916EE39AF}"/>
    <cellStyle name="Normal 6 3 11" xfId="1316" xr:uid="{AC2E54E5-6ED6-4021-8E74-8C3EA0281A31}"/>
    <cellStyle name="Normal 6 3 2" xfId="1317" xr:uid="{7F2F58F8-27CD-432A-B34A-E30D6D488AA5}"/>
    <cellStyle name="Normal 6 3 2 2" xfId="1318" xr:uid="{992693E8-A2C7-4833-82B4-A2727AA6A908}"/>
    <cellStyle name="Normal 6 3 2 2 2" xfId="1319" xr:uid="{BD092EF7-285B-4178-8DA6-0120C805F9A9}"/>
    <cellStyle name="Normal 6 3 2 2 2 2" xfId="1320" xr:uid="{C04647CD-6364-43EF-8BAD-59FEE6FDC082}"/>
    <cellStyle name="Normal 6 3 2 2 2 2 2" xfId="1321" xr:uid="{FB381BBB-FF1B-411E-8945-362B020FE709}"/>
    <cellStyle name="Normal 6 3 2 2 2 2 2 2" xfId="3921" xr:uid="{EF13E06C-C503-4B23-B7DE-A96A5F77E3D9}"/>
    <cellStyle name="Normal 6 3 2 2 2 2 2 2 2" xfId="3922" xr:uid="{0657D7DA-552A-4D9B-9E67-EB30B7899699}"/>
    <cellStyle name="Normal 6 3 2 2 2 2 2 3" xfId="3923" xr:uid="{3166AF7C-104B-446B-A6DC-0EB4CB22A18A}"/>
    <cellStyle name="Normal 6 3 2 2 2 2 3" xfId="1322" xr:uid="{A4D5D397-59AC-482E-99B3-1058FD4BCF20}"/>
    <cellStyle name="Normal 6 3 2 2 2 2 3 2" xfId="3924" xr:uid="{21DD3057-D402-4B79-9C3C-99C3C80E47A9}"/>
    <cellStyle name="Normal 6 3 2 2 2 2 4" xfId="1323" xr:uid="{CE646E92-1363-41F0-B4B7-73763F4BCF34}"/>
    <cellStyle name="Normal 6 3 2 2 2 3" xfId="1324" xr:uid="{0E43C0A0-B0A9-4C56-A219-19CDFC45EB85}"/>
    <cellStyle name="Normal 6 3 2 2 2 3 2" xfId="1325" xr:uid="{FFC12636-CDA4-456E-9D6E-8DD86E3A212D}"/>
    <cellStyle name="Normal 6 3 2 2 2 3 2 2" xfId="3925" xr:uid="{AD1EE779-CDCB-4C82-B083-611E3D9ADC0D}"/>
    <cellStyle name="Normal 6 3 2 2 2 3 3" xfId="1326" xr:uid="{2930B104-21E7-4412-BCFA-4BB5B8D12CC0}"/>
    <cellStyle name="Normal 6 3 2 2 2 3 4" xfId="1327" xr:uid="{CFF240FF-DFDE-46DF-B125-2E7EB55E6794}"/>
    <cellStyle name="Normal 6 3 2 2 2 4" xfId="1328" xr:uid="{069DC7E8-02F0-47C3-8825-8642A5ABB69F}"/>
    <cellStyle name="Normal 6 3 2 2 2 4 2" xfId="3926" xr:uid="{4E9435F5-2B93-4EF4-8F3E-A834370A2F94}"/>
    <cellStyle name="Normal 6 3 2 2 2 5" xfId="1329" xr:uid="{28BAA501-715A-42CD-B695-B3AADFAF68FA}"/>
    <cellStyle name="Normal 6 3 2 2 2 6" xfId="1330" xr:uid="{C1A6A873-A960-4325-BFCA-7C34B1F63149}"/>
    <cellStyle name="Normal 6 3 2 2 3" xfId="1331" xr:uid="{DC686CD4-A13E-4E9F-9EE9-740AF40A39FA}"/>
    <cellStyle name="Normal 6 3 2 2 3 2" xfId="1332" xr:uid="{763AE83A-AB45-42F1-AE67-881C329114F9}"/>
    <cellStyle name="Normal 6 3 2 2 3 2 2" xfId="1333" xr:uid="{ECBB446E-6725-4FDF-8671-C990568C551C}"/>
    <cellStyle name="Normal 6 3 2 2 3 2 2 2" xfId="3927" xr:uid="{721B7DF7-9286-43D6-AACD-D23483299633}"/>
    <cellStyle name="Normal 6 3 2 2 3 2 2 2 2" xfId="3928" xr:uid="{7DF2B47C-6877-4221-A9F3-76D5B0E9C57B}"/>
    <cellStyle name="Normal 6 3 2 2 3 2 2 3" xfId="3929" xr:uid="{1F1F404F-7808-465C-8376-B7859520C511}"/>
    <cellStyle name="Normal 6 3 2 2 3 2 3" xfId="1334" xr:uid="{0E9B2518-2C72-48FE-954D-E752B720341E}"/>
    <cellStyle name="Normal 6 3 2 2 3 2 3 2" xfId="3930" xr:uid="{9486E64F-E36E-4715-88D3-158785A7EF03}"/>
    <cellStyle name="Normal 6 3 2 2 3 2 4" xfId="1335" xr:uid="{DD292AE1-D47C-4986-906A-22FCB381CFC9}"/>
    <cellStyle name="Normal 6 3 2 2 3 3" xfId="1336" xr:uid="{93CB6CF6-CFD4-4AC0-B7B9-7B20E4EA0DC3}"/>
    <cellStyle name="Normal 6 3 2 2 3 3 2" xfId="3931" xr:uid="{2D0ADD78-257A-40AC-ACFB-BE1AA8C83B0F}"/>
    <cellStyle name="Normal 6 3 2 2 3 3 2 2" xfId="3932" xr:uid="{CB5517DE-1F06-40D0-9390-E4D03492EF19}"/>
    <cellStyle name="Normal 6 3 2 2 3 3 3" xfId="3933" xr:uid="{B5AF2EEB-DEE3-414A-9ECC-F50929EFDCB2}"/>
    <cellStyle name="Normal 6 3 2 2 3 4" xfId="1337" xr:uid="{FCE64142-F6D5-451C-9B6D-3F4BCA749FE1}"/>
    <cellStyle name="Normal 6 3 2 2 3 4 2" xfId="3934" xr:uid="{B4A09ED3-BB72-45B7-A2EC-BB9CFD53BD22}"/>
    <cellStyle name="Normal 6 3 2 2 3 5" xfId="1338" xr:uid="{97776AE3-9702-42EA-AA68-5285639B12D1}"/>
    <cellStyle name="Normal 6 3 2 2 4" xfId="1339" xr:uid="{CD2D1D48-84B2-4BEC-A801-E07919776738}"/>
    <cellStyle name="Normal 6 3 2 2 4 2" xfId="1340" xr:uid="{F98D96EC-1310-4CCC-AA2F-14C6AC100134}"/>
    <cellStyle name="Normal 6 3 2 2 4 2 2" xfId="3935" xr:uid="{CB6B6A07-D94A-4AFD-81E1-2A05996FF70D}"/>
    <cellStyle name="Normal 6 3 2 2 4 2 2 2" xfId="3936" xr:uid="{DE351F31-2109-4079-BFCD-6431A0B8202A}"/>
    <cellStyle name="Normal 6 3 2 2 4 2 3" xfId="3937" xr:uid="{432850AA-7C6F-44C3-A0DD-513ACE637658}"/>
    <cellStyle name="Normal 6 3 2 2 4 3" xfId="1341" xr:uid="{8671EB1F-226F-4DD7-ACE6-3A494BF12A80}"/>
    <cellStyle name="Normal 6 3 2 2 4 3 2" xfId="3938" xr:uid="{96D13B7D-FD71-4D5D-B772-BE50162CE599}"/>
    <cellStyle name="Normal 6 3 2 2 4 4" xfId="1342" xr:uid="{FAFDA5FA-E11C-4573-819B-F5037351AFB3}"/>
    <cellStyle name="Normal 6 3 2 2 5" xfId="1343" xr:uid="{C54A5821-4BD7-4260-BCBD-4FA0245AAB7A}"/>
    <cellStyle name="Normal 6 3 2 2 5 2" xfId="1344" xr:uid="{DDCBE6C4-86B4-41C7-9092-B4A07404452F}"/>
    <cellStyle name="Normal 6 3 2 2 5 2 2" xfId="3939" xr:uid="{DE38DE64-B34C-4532-B020-7FBEB511F6FC}"/>
    <cellStyle name="Normal 6 3 2 2 5 3" xfId="1345" xr:uid="{43E0A0B5-721F-41DB-AF1C-5E02C65F10AF}"/>
    <cellStyle name="Normal 6 3 2 2 5 4" xfId="1346" xr:uid="{EA94DDB2-E44D-4D94-A688-D712E4E1A7BC}"/>
    <cellStyle name="Normal 6 3 2 2 6" xfId="1347" xr:uid="{763CB901-85EE-4905-B271-4029D6DF7DAE}"/>
    <cellStyle name="Normal 6 3 2 2 6 2" xfId="3940" xr:uid="{D04B57FD-0A33-43DE-93D3-7BB7509D6A83}"/>
    <cellStyle name="Normal 6 3 2 2 7" xfId="1348" xr:uid="{2C6591BE-FB9E-431D-9A11-84C912EF4135}"/>
    <cellStyle name="Normal 6 3 2 2 8" xfId="1349" xr:uid="{98E9D5B8-3182-436C-A802-E38BAD7DC5D9}"/>
    <cellStyle name="Normal 6 3 2 3" xfId="1350" xr:uid="{4C6CCBB1-B380-40BA-8D13-58E08B881771}"/>
    <cellStyle name="Normal 6 3 2 3 2" xfId="1351" xr:uid="{018B18D6-26F1-49FD-8BE0-BDD2A4CF8091}"/>
    <cellStyle name="Normal 6 3 2 3 2 2" xfId="1352" xr:uid="{E8B6AB80-A14A-45B9-9AA6-73F8CD0D540F}"/>
    <cellStyle name="Normal 6 3 2 3 2 2 2" xfId="3941" xr:uid="{C7399E28-238D-4EE2-995E-269C7086E16E}"/>
    <cellStyle name="Normal 6 3 2 3 2 2 2 2" xfId="3942" xr:uid="{15FA336F-FC24-4E44-85BE-E597D765D02D}"/>
    <cellStyle name="Normal 6 3 2 3 2 2 3" xfId="3943" xr:uid="{9DE48B9B-8E98-4CCD-9898-70A8DCB1BEDA}"/>
    <cellStyle name="Normal 6 3 2 3 2 3" xfId="1353" xr:uid="{23D594BF-21D0-479E-8071-700772B943E8}"/>
    <cellStyle name="Normal 6 3 2 3 2 3 2" xfId="3944" xr:uid="{B8E9917C-E314-4177-A23B-CCC1AD48B0F7}"/>
    <cellStyle name="Normal 6 3 2 3 2 4" xfId="1354" xr:uid="{28CD12CC-6DD3-4A2E-A4D5-90EF330FB918}"/>
    <cellStyle name="Normal 6 3 2 3 3" xfId="1355" xr:uid="{6B49C4A9-C07C-4606-BD15-673D83F95746}"/>
    <cellStyle name="Normal 6 3 2 3 3 2" xfId="1356" xr:uid="{51E11D46-08E1-45C5-93E3-6AD3270CEFD7}"/>
    <cellStyle name="Normal 6 3 2 3 3 2 2" xfId="3945" xr:uid="{7B99AF7E-6423-4727-87C5-9A0B4D3A0934}"/>
    <cellStyle name="Normal 6 3 2 3 3 3" xfId="1357" xr:uid="{BC163C63-9FED-48DB-B6A9-65C6E43286C9}"/>
    <cellStyle name="Normal 6 3 2 3 3 4" xfId="1358" xr:uid="{9EAD1790-CA17-4680-AF35-E6A723AB63B8}"/>
    <cellStyle name="Normal 6 3 2 3 4" xfId="1359" xr:uid="{3E09281E-949E-4559-9BDE-507011ABE7AA}"/>
    <cellStyle name="Normal 6 3 2 3 4 2" xfId="3946" xr:uid="{F9658957-42DD-4EB5-A0F8-58B268160A89}"/>
    <cellStyle name="Normal 6 3 2 3 5" xfId="1360" xr:uid="{DE45B58F-61E4-43BC-8057-BE26A3B07A15}"/>
    <cellStyle name="Normal 6 3 2 3 6" xfId="1361" xr:uid="{DC92012E-3E29-47F2-BAEE-C9EDF78A2943}"/>
    <cellStyle name="Normal 6 3 2 4" xfId="1362" xr:uid="{345BF15B-C608-4A12-ACC6-367914C6AB1F}"/>
    <cellStyle name="Normal 6 3 2 4 2" xfId="1363" xr:uid="{30A5FB4D-036A-41D2-82EE-F24CE48CFC79}"/>
    <cellStyle name="Normal 6 3 2 4 2 2" xfId="1364" xr:uid="{9B65A381-A2DB-44E4-9CE2-DE5EDDAECCC4}"/>
    <cellStyle name="Normal 6 3 2 4 2 2 2" xfId="3947" xr:uid="{D205CCBF-465D-4C54-8117-5C7B813008B0}"/>
    <cellStyle name="Normal 6 3 2 4 2 2 2 2" xfId="3948" xr:uid="{5A237C38-0807-4754-9EB3-97DC09FC4A9D}"/>
    <cellStyle name="Normal 6 3 2 4 2 2 3" xfId="3949" xr:uid="{8ED8815A-E1AB-4092-8CD0-85EF14975A40}"/>
    <cellStyle name="Normal 6 3 2 4 2 3" xfId="1365" xr:uid="{D706A6F5-B923-49C8-8142-9B761065D9B8}"/>
    <cellStyle name="Normal 6 3 2 4 2 3 2" xfId="3950" xr:uid="{DAD333D5-75B9-4118-B7F0-15B2CF27815B}"/>
    <cellStyle name="Normal 6 3 2 4 2 4" xfId="1366" xr:uid="{018CD286-6D7E-4E3E-952C-13B20FC996E0}"/>
    <cellStyle name="Normal 6 3 2 4 3" xfId="1367" xr:uid="{31209D6A-F5DA-4743-AB29-C74452DB2261}"/>
    <cellStyle name="Normal 6 3 2 4 3 2" xfId="3951" xr:uid="{8B3505CD-C387-4180-8F3B-BC66BBDF53CE}"/>
    <cellStyle name="Normal 6 3 2 4 3 2 2" xfId="3952" xr:uid="{0E70F3A0-F543-4EB7-92F2-103F8E463BF4}"/>
    <cellStyle name="Normal 6 3 2 4 3 3" xfId="3953" xr:uid="{5538F4F8-061A-43C2-BF8F-0B1344DAAA76}"/>
    <cellStyle name="Normal 6 3 2 4 4" xfId="1368" xr:uid="{57599AD8-62D4-4F48-8E76-B956BD21E10C}"/>
    <cellStyle name="Normal 6 3 2 4 4 2" xfId="3954" xr:uid="{37624E0F-74E1-4D5A-AE96-4ABD99CE1438}"/>
    <cellStyle name="Normal 6 3 2 4 5" xfId="1369" xr:uid="{01371BD7-B11B-4973-B357-31528FD7B254}"/>
    <cellStyle name="Normal 6 3 2 5" xfId="1370" xr:uid="{C0460C6E-828A-4A7E-851E-77FA327980CF}"/>
    <cellStyle name="Normal 6 3 2 5 2" xfId="1371" xr:uid="{DB796D41-5B58-4AE0-A7C5-290B31A07429}"/>
    <cellStyle name="Normal 6 3 2 5 2 2" xfId="3955" xr:uid="{938C5D33-A2B2-43F2-8017-E879984D2F88}"/>
    <cellStyle name="Normal 6 3 2 5 2 2 2" xfId="3956" xr:uid="{BB22E534-D2EA-4AFA-9AFD-3086704049A9}"/>
    <cellStyle name="Normal 6 3 2 5 2 3" xfId="3957" xr:uid="{5BE36654-3055-4916-8B17-DAD05376EC8F}"/>
    <cellStyle name="Normal 6 3 2 5 3" xfId="1372" xr:uid="{68CE0820-C3D6-4F0C-82A9-7CB908386E5B}"/>
    <cellStyle name="Normal 6 3 2 5 3 2" xfId="3958" xr:uid="{C7EA1D58-B321-4054-9565-63F53BDCFC51}"/>
    <cellStyle name="Normal 6 3 2 5 4" xfId="1373" xr:uid="{31CAAA67-E099-47CA-9BC1-135B7502597B}"/>
    <cellStyle name="Normal 6 3 2 6" xfId="1374" xr:uid="{BC38C4F4-CE8E-4D6E-957C-6457833AD1F7}"/>
    <cellStyle name="Normal 6 3 2 6 2" xfId="1375" xr:uid="{984DB799-532B-443C-B68E-5A5DFDFA25F6}"/>
    <cellStyle name="Normal 6 3 2 6 2 2" xfId="3959" xr:uid="{5F82B6EB-9486-4BA1-9321-4FF22A0D949C}"/>
    <cellStyle name="Normal 6 3 2 6 3" xfId="1376" xr:uid="{189EBF4C-CC2E-4CA5-8E55-4702DCE2122F}"/>
    <cellStyle name="Normal 6 3 2 6 4" xfId="1377" xr:uid="{047AEDAB-1027-4BCE-A28C-0AAAABB860D0}"/>
    <cellStyle name="Normal 6 3 2 7" xfId="1378" xr:uid="{68B39B5D-DC79-4DF2-A0F2-2CF581B3C262}"/>
    <cellStyle name="Normal 6 3 2 7 2" xfId="3960" xr:uid="{F7C5D9E3-1646-45E5-8989-E751028907E5}"/>
    <cellStyle name="Normal 6 3 2 8" xfId="1379" xr:uid="{17DE6A76-0736-4CD5-A16F-0960A8501452}"/>
    <cellStyle name="Normal 6 3 2 9" xfId="1380" xr:uid="{9EB01D50-EA5C-458E-981A-F3C429F85434}"/>
    <cellStyle name="Normal 6 3 3" xfId="1381" xr:uid="{B9A911F7-DCAF-43F4-8010-D254700FBD7A}"/>
    <cellStyle name="Normal 6 3 3 2" xfId="1382" xr:uid="{759B72A4-D610-4607-BD47-123E6B2146CC}"/>
    <cellStyle name="Normal 6 3 3 2 2" xfId="1383" xr:uid="{245CD3E8-9F07-428B-8D38-27C4CDCF0669}"/>
    <cellStyle name="Normal 6 3 3 2 2 2" xfId="1384" xr:uid="{84A3DC82-EEB7-4869-B0C9-0FCC61DC62FB}"/>
    <cellStyle name="Normal 6 3 3 2 2 2 2" xfId="3961" xr:uid="{AD892E10-AD85-47A4-9C7A-A4095155ECE6}"/>
    <cellStyle name="Normal 6 3 3 2 2 2 2 2" xfId="3962" xr:uid="{0E65F7AF-8FCA-443C-982E-36D902FB0385}"/>
    <cellStyle name="Normal 6 3 3 2 2 2 3" xfId="3963" xr:uid="{50B7FA04-A863-4867-95FA-6501846580E0}"/>
    <cellStyle name="Normal 6 3 3 2 2 3" xfId="1385" xr:uid="{486E2269-3CA7-4E84-89B0-06E5DCBDDBBE}"/>
    <cellStyle name="Normal 6 3 3 2 2 3 2" xfId="3964" xr:uid="{87E2A2B6-9CC6-4219-BB4A-17C8820F43EC}"/>
    <cellStyle name="Normal 6 3 3 2 2 4" xfId="1386" xr:uid="{6D7CF73C-01FB-4465-8A5D-0D5A7D24D69B}"/>
    <cellStyle name="Normal 6 3 3 2 3" xfId="1387" xr:uid="{8CA4DBA2-E843-4945-8257-392D3DFFB39B}"/>
    <cellStyle name="Normal 6 3 3 2 3 2" xfId="1388" xr:uid="{BC865104-F62D-4E22-8611-2A2AFD4F6D05}"/>
    <cellStyle name="Normal 6 3 3 2 3 2 2" xfId="3965" xr:uid="{DFB4FD41-7D62-4E4C-81AC-B27A8F07CDE2}"/>
    <cellStyle name="Normal 6 3 3 2 3 3" xfId="1389" xr:uid="{0D806872-2353-47F9-847C-46738119081A}"/>
    <cellStyle name="Normal 6 3 3 2 3 4" xfId="1390" xr:uid="{915B78CB-2E78-42EF-82A5-3090DAADB101}"/>
    <cellStyle name="Normal 6 3 3 2 4" xfId="1391" xr:uid="{68BDE27A-C513-431A-B384-84C090A1BC67}"/>
    <cellStyle name="Normal 6 3 3 2 4 2" xfId="3966" xr:uid="{CC9A1CE6-7F47-4EB4-ABFD-558D73354BC0}"/>
    <cellStyle name="Normal 6 3 3 2 5" xfId="1392" xr:uid="{EBC4766D-6F6C-4BCA-B70F-F02391D0FE9F}"/>
    <cellStyle name="Normal 6 3 3 2 6" xfId="1393" xr:uid="{F6781455-51E7-4E43-8D08-55B25EC940BD}"/>
    <cellStyle name="Normal 6 3 3 3" xfId="1394" xr:uid="{6183C2EB-A91B-464F-9BBF-8B1601532664}"/>
    <cellStyle name="Normal 6 3 3 3 2" xfId="1395" xr:uid="{FBC3F11B-FD55-4B85-BA88-88EEE3DB2517}"/>
    <cellStyle name="Normal 6 3 3 3 2 2" xfId="1396" xr:uid="{E0B3A201-0A49-42AE-9419-78857AF20BB2}"/>
    <cellStyle name="Normal 6 3 3 3 2 2 2" xfId="3967" xr:uid="{1BFCB57A-6844-4D0B-A86B-4CA2FAAFE456}"/>
    <cellStyle name="Normal 6 3 3 3 2 2 2 2" xfId="3968" xr:uid="{969CA45B-C427-4672-8AFB-3915EAFFBE80}"/>
    <cellStyle name="Normal 6 3 3 3 2 2 3" xfId="3969" xr:uid="{8E5D8662-D917-4C14-9AF0-7B24EF0217CA}"/>
    <cellStyle name="Normal 6 3 3 3 2 3" xfId="1397" xr:uid="{961B3983-A841-4306-87BE-36EA518E733B}"/>
    <cellStyle name="Normal 6 3 3 3 2 3 2" xfId="3970" xr:uid="{2675BAAB-DCF1-4656-B8C2-15B6345852C0}"/>
    <cellStyle name="Normal 6 3 3 3 2 4" xfId="1398" xr:uid="{904376C5-6266-48BD-B8DD-B8703338266F}"/>
    <cellStyle name="Normal 6 3 3 3 3" xfId="1399" xr:uid="{5001B123-5EBC-45A5-B180-AC3BD94A445E}"/>
    <cellStyle name="Normal 6 3 3 3 3 2" xfId="3971" xr:uid="{A32FADA9-6789-4EB3-80C7-3BFE478C8B30}"/>
    <cellStyle name="Normal 6 3 3 3 3 2 2" xfId="3972" xr:uid="{6F817C39-8E2F-45AD-8FC6-A0323D5B65FC}"/>
    <cellStyle name="Normal 6 3 3 3 3 3" xfId="3973" xr:uid="{D5941D6D-5933-4B2B-BAEE-E08A45000CC2}"/>
    <cellStyle name="Normal 6 3 3 3 4" xfId="1400" xr:uid="{BA9840FA-1727-4F99-9EC9-239A5F15BCCC}"/>
    <cellStyle name="Normal 6 3 3 3 4 2" xfId="3974" xr:uid="{569E4BA6-7B70-4A9A-8440-9E6183476A98}"/>
    <cellStyle name="Normal 6 3 3 3 5" xfId="1401" xr:uid="{F9C485D2-7A40-4C04-A55B-633607729EF5}"/>
    <cellStyle name="Normal 6 3 3 4" xfId="1402" xr:uid="{B3264D4D-5D6F-4E2E-97C3-1B54164CCFF0}"/>
    <cellStyle name="Normal 6 3 3 4 2" xfId="1403" xr:uid="{B51B7D98-930D-481A-A32A-FE3777EA98E7}"/>
    <cellStyle name="Normal 6 3 3 4 2 2" xfId="3975" xr:uid="{417A61EF-0BA8-4EBD-9931-7C415F370EF2}"/>
    <cellStyle name="Normal 6 3 3 4 2 2 2" xfId="3976" xr:uid="{42F8D831-43E7-4F4F-86E5-987226CDDE10}"/>
    <cellStyle name="Normal 6 3 3 4 2 3" xfId="3977" xr:uid="{E5B0F9F9-9725-4B8C-886D-72CEE9276514}"/>
    <cellStyle name="Normal 6 3 3 4 3" xfId="1404" xr:uid="{FA81DCA6-80A2-4101-8324-1F8F1BFCE76E}"/>
    <cellStyle name="Normal 6 3 3 4 3 2" xfId="3978" xr:uid="{2EDC5CBA-7FE4-4816-AFE1-1EF5CB0570EB}"/>
    <cellStyle name="Normal 6 3 3 4 4" xfId="1405" xr:uid="{A92AD68E-F5C3-4EAE-9DE6-16429365A6F5}"/>
    <cellStyle name="Normal 6 3 3 5" xfId="1406" xr:uid="{3068F880-7745-40C7-9D68-E0E0994B9588}"/>
    <cellStyle name="Normal 6 3 3 5 2" xfId="1407" xr:uid="{4A4B37EF-4113-47DD-8E76-064C64FAD1DC}"/>
    <cellStyle name="Normal 6 3 3 5 2 2" xfId="3979" xr:uid="{1BBC3322-DE78-4D00-BD9C-AA17ABE118E4}"/>
    <cellStyle name="Normal 6 3 3 5 3" xfId="1408" xr:uid="{15223712-8C92-4179-AFF5-1083A66F319F}"/>
    <cellStyle name="Normal 6 3 3 5 4" xfId="1409" xr:uid="{317ECBDF-D789-4793-8919-5F1EF8149A66}"/>
    <cellStyle name="Normal 6 3 3 6" xfId="1410" xr:uid="{E32113C3-643D-4CB6-829F-C550601F3607}"/>
    <cellStyle name="Normal 6 3 3 6 2" xfId="3980" xr:uid="{B2D67F19-89A7-452D-8920-CBBDDB97967F}"/>
    <cellStyle name="Normal 6 3 3 7" xfId="1411" xr:uid="{3CCC19D6-7625-418C-9270-40C00EAFFC74}"/>
    <cellStyle name="Normal 6 3 3 8" xfId="1412" xr:uid="{E643410F-C46D-4705-B105-32108816E946}"/>
    <cellStyle name="Normal 6 3 4" xfId="1413" xr:uid="{058E4E66-3254-48FD-8C02-C7494E27A3DF}"/>
    <cellStyle name="Normal 6 3 4 2" xfId="1414" xr:uid="{D2E449AF-0390-4775-B92F-7DE2CB20CB8E}"/>
    <cellStyle name="Normal 6 3 4 2 2" xfId="1415" xr:uid="{0510D057-0ECB-4238-9E7B-BD0B8DAD567A}"/>
    <cellStyle name="Normal 6 3 4 2 2 2" xfId="1416" xr:uid="{04B53CC4-1E6C-438D-86CE-B4E4F9A8F4F4}"/>
    <cellStyle name="Normal 6 3 4 2 2 2 2" xfId="3981" xr:uid="{2EDC67FD-1773-4AB0-8466-31C9E617568D}"/>
    <cellStyle name="Normal 6 3 4 2 2 3" xfId="1417" xr:uid="{4D133734-1B01-4705-AA43-115D8DC81D2A}"/>
    <cellStyle name="Normal 6 3 4 2 2 4" xfId="1418" xr:uid="{55FCA948-4197-4FD5-A879-88017259BCB8}"/>
    <cellStyle name="Normal 6 3 4 2 3" xfId="1419" xr:uid="{137C7983-F6F8-4FDA-8D4D-F3BBA46DB2DC}"/>
    <cellStyle name="Normal 6 3 4 2 3 2" xfId="3982" xr:uid="{8A61A947-779F-4E05-A66E-F58AE4515DF0}"/>
    <cellStyle name="Normal 6 3 4 2 4" xfId="1420" xr:uid="{E9BB5E5A-D801-43C3-B09F-864ECFDB0807}"/>
    <cellStyle name="Normal 6 3 4 2 5" xfId="1421" xr:uid="{549C108C-01A6-48CF-8A65-44CA46CE6E0A}"/>
    <cellStyle name="Normal 6 3 4 3" xfId="1422" xr:uid="{43A3EF87-6CDD-4754-8895-2A5E144F2547}"/>
    <cellStyle name="Normal 6 3 4 3 2" xfId="1423" xr:uid="{004CF391-50E4-4B84-9E09-B0F86BF5F59E}"/>
    <cellStyle name="Normal 6 3 4 3 2 2" xfId="3983" xr:uid="{7AEB47D6-6A59-4137-8646-4314BC36C51C}"/>
    <cellStyle name="Normal 6 3 4 3 3" xfId="1424" xr:uid="{7EDFF110-BC78-4B0C-AF82-D6AE68E10CBC}"/>
    <cellStyle name="Normal 6 3 4 3 4" xfId="1425" xr:uid="{656807B2-2F3C-4DE1-A218-6E60417560CF}"/>
    <cellStyle name="Normal 6 3 4 4" xfId="1426" xr:uid="{E2038AEF-6A65-4115-A29A-29C5328BD092}"/>
    <cellStyle name="Normal 6 3 4 4 2" xfId="1427" xr:uid="{BF1AFE72-C43D-4998-A871-33FA1306789C}"/>
    <cellStyle name="Normal 6 3 4 4 3" xfId="1428" xr:uid="{F61ED8F8-B7D0-4339-A979-B0A00774C94F}"/>
    <cellStyle name="Normal 6 3 4 4 4" xfId="1429" xr:uid="{50A2F31F-7314-4D04-8DB0-BFF7F7ADDDC3}"/>
    <cellStyle name="Normal 6 3 4 5" xfId="1430" xr:uid="{EED502A7-0CF3-4B65-99D4-2E8AFAB4FE17}"/>
    <cellStyle name="Normal 6 3 4 6" xfId="1431" xr:uid="{88128284-7094-4530-951D-2F5F53003201}"/>
    <cellStyle name="Normal 6 3 4 7" xfId="1432" xr:uid="{617F6FA7-23E3-4F56-AC4C-89FA6D4BED28}"/>
    <cellStyle name="Normal 6 3 5" xfId="1433" xr:uid="{6B833B79-6834-4C38-98B3-7A91C32E9007}"/>
    <cellStyle name="Normal 6 3 5 2" xfId="1434" xr:uid="{BFC81653-098C-40C9-A6B8-32B1DA751345}"/>
    <cellStyle name="Normal 6 3 5 2 2" xfId="1435" xr:uid="{810AD3D9-474C-430E-9F98-A0165CB80F96}"/>
    <cellStyle name="Normal 6 3 5 2 2 2" xfId="3984" xr:uid="{DB865155-5CC8-4AD2-A325-76B54C97966A}"/>
    <cellStyle name="Normal 6 3 5 2 2 2 2" xfId="3985" xr:uid="{E8D2B750-E64E-419F-BCEF-4D967FAF64BC}"/>
    <cellStyle name="Normal 6 3 5 2 2 3" xfId="3986" xr:uid="{D7C2A83B-357A-47C8-A42F-6AFE80E747CF}"/>
    <cellStyle name="Normal 6 3 5 2 3" xfId="1436" xr:uid="{E0D1384E-4BE0-4773-8C2D-A4B40EBA18E4}"/>
    <cellStyle name="Normal 6 3 5 2 3 2" xfId="3987" xr:uid="{919B598F-2FF1-46AA-BFEB-6BB68B1E0BF1}"/>
    <cellStyle name="Normal 6 3 5 2 4" xfId="1437" xr:uid="{20DE60DF-AAF0-4D60-BB6B-488E8EB1F6CD}"/>
    <cellStyle name="Normal 6 3 5 3" xfId="1438" xr:uid="{325DC1BD-CE37-4184-BE31-AE45CFA614BE}"/>
    <cellStyle name="Normal 6 3 5 3 2" xfId="1439" xr:uid="{C709A5E2-C27A-4F03-AF6A-595A8DBFA5D4}"/>
    <cellStyle name="Normal 6 3 5 3 2 2" xfId="3988" xr:uid="{2FF92073-7E06-4220-BEAE-21172A776FDC}"/>
    <cellStyle name="Normal 6 3 5 3 3" xfId="1440" xr:uid="{A19BEDAD-F090-49A4-9E7C-715359C405DE}"/>
    <cellStyle name="Normal 6 3 5 3 4" xfId="1441" xr:uid="{8B018A26-7054-4B99-9155-99AECA530C19}"/>
    <cellStyle name="Normal 6 3 5 4" xfId="1442" xr:uid="{DEFD2F19-8B6F-413B-8CF2-D2DCDF065296}"/>
    <cellStyle name="Normal 6 3 5 4 2" xfId="3989" xr:uid="{F6D26EC9-8649-4D2E-8A8C-9729A1FEFC66}"/>
    <cellStyle name="Normal 6 3 5 5" xfId="1443" xr:uid="{2CF47976-3514-49AE-A295-402640D3A1BE}"/>
    <cellStyle name="Normal 6 3 5 6" xfId="1444" xr:uid="{068D9A78-D146-407D-8B16-15C5FCCBCF82}"/>
    <cellStyle name="Normal 6 3 6" xfId="1445" xr:uid="{AA975F42-A86D-496A-AB6E-CF97490496CA}"/>
    <cellStyle name="Normal 6 3 6 2" xfId="1446" xr:uid="{F7CBD223-15E2-43B9-ADC9-BAB0E88D1FFE}"/>
    <cellStyle name="Normal 6 3 6 2 2" xfId="1447" xr:uid="{45B0A0BA-B405-4C9C-A6E1-4F6A594DAFC8}"/>
    <cellStyle name="Normal 6 3 6 2 2 2" xfId="3990" xr:uid="{7A930DB2-D3EA-4EBA-879A-983E5740604B}"/>
    <cellStyle name="Normal 6 3 6 2 3" xfId="1448" xr:uid="{756AB7D3-1393-42CD-862B-F724CEC701AB}"/>
    <cellStyle name="Normal 6 3 6 2 4" xfId="1449" xr:uid="{EC209686-3455-4330-A761-D7DCA74A0A3E}"/>
    <cellStyle name="Normal 6 3 6 3" xfId="1450" xr:uid="{97ACC009-5336-48EC-AE4D-09A2FD08D5AB}"/>
    <cellStyle name="Normal 6 3 6 3 2" xfId="3991" xr:uid="{4B5A5513-441B-43A1-B2B2-498A54FE4301}"/>
    <cellStyle name="Normal 6 3 6 4" xfId="1451" xr:uid="{C8FE5C1E-B689-4CC8-BCBC-4BDAE5419536}"/>
    <cellStyle name="Normal 6 3 6 5" xfId="1452" xr:uid="{5CB3EF7F-C76C-4806-8DFE-050F5B657CAC}"/>
    <cellStyle name="Normal 6 3 7" xfId="1453" xr:uid="{6A7670D5-9A8C-477B-844B-778F640DB142}"/>
    <cellStyle name="Normal 6 3 7 2" xfId="1454" xr:uid="{551C99CC-7B90-4439-AD73-EF8F8F53D4B7}"/>
    <cellStyle name="Normal 6 3 7 2 2" xfId="3992" xr:uid="{4B8F9BDB-7A2F-489C-B461-9E9163588018}"/>
    <cellStyle name="Normal 6 3 7 3" xfId="1455" xr:uid="{AC6C2C04-2A1F-4313-AFFD-A9EC17111FAC}"/>
    <cellStyle name="Normal 6 3 7 4" xfId="1456" xr:uid="{EB7B6FD6-6169-4C37-A448-4CE3624DB318}"/>
    <cellStyle name="Normal 6 3 8" xfId="1457" xr:uid="{D9179008-D8FA-4F1B-8CB9-6BF5AA5B0968}"/>
    <cellStyle name="Normal 6 3 8 2" xfId="1458" xr:uid="{C05D52E0-1BC1-4B56-8B91-2ABC33A1E595}"/>
    <cellStyle name="Normal 6 3 8 3" xfId="1459" xr:uid="{2AAE7FD5-4FBD-455A-9341-19C35117AC22}"/>
    <cellStyle name="Normal 6 3 8 4" xfId="1460" xr:uid="{532D074F-03D1-4473-A53A-769F983652E9}"/>
    <cellStyle name="Normal 6 3 9" xfId="1461" xr:uid="{F249CBBA-A792-43BB-835F-17BE2486DE9D}"/>
    <cellStyle name="Normal 6 3 9 2" xfId="4711" xr:uid="{790B481B-40AA-4A01-BC79-8E44911225F7}"/>
    <cellStyle name="Normal 6 4" xfId="1462" xr:uid="{63E21D3B-8445-4AD4-A4A2-1BFE2582D679}"/>
    <cellStyle name="Normal 6 4 10" xfId="1463" xr:uid="{145A6339-5FE7-4BF2-AC43-561BD14AD539}"/>
    <cellStyle name="Normal 6 4 11" xfId="1464" xr:uid="{70FBD305-309F-4835-BE98-78243095038E}"/>
    <cellStyle name="Normal 6 4 2" xfId="1465" xr:uid="{B65B7FED-39C4-4F29-8F8B-1D3C28D47295}"/>
    <cellStyle name="Normal 6 4 2 2" xfId="1466" xr:uid="{4F55493C-D1E6-42E2-A77A-7BEF0A0069BB}"/>
    <cellStyle name="Normal 6 4 2 2 2" xfId="1467" xr:uid="{79B8E742-7D13-409B-9D78-7BE1077306A2}"/>
    <cellStyle name="Normal 6 4 2 2 2 2" xfId="1468" xr:uid="{2E95E4EA-7101-4E24-8D4D-777675295DEC}"/>
    <cellStyle name="Normal 6 4 2 2 2 2 2" xfId="1469" xr:uid="{B1145F51-E94C-4FBC-9277-BA6C3B255E68}"/>
    <cellStyle name="Normal 6 4 2 2 2 2 2 2" xfId="3993" xr:uid="{874EA7DC-C56D-4481-A53D-2846082647F3}"/>
    <cellStyle name="Normal 6 4 2 2 2 2 3" xfId="1470" xr:uid="{78985B58-BFE7-4AAA-9657-4D5523E65CA1}"/>
    <cellStyle name="Normal 6 4 2 2 2 2 4" xfId="1471" xr:uid="{7E095FDB-F283-4459-A4BA-F1534A8E9C9F}"/>
    <cellStyle name="Normal 6 4 2 2 2 3" xfId="1472" xr:uid="{ACC68190-1FDB-49B4-84C3-E731BEB9D662}"/>
    <cellStyle name="Normal 6 4 2 2 2 3 2" xfId="1473" xr:uid="{BD07436F-8957-4153-9D9B-73D4B9A2EED7}"/>
    <cellStyle name="Normal 6 4 2 2 2 3 3" xfId="1474" xr:uid="{7DAA5E73-BD59-4679-987B-B95239739E95}"/>
    <cellStyle name="Normal 6 4 2 2 2 3 4" xfId="1475" xr:uid="{BEEF1525-02A3-4549-9525-82D41C92B4AA}"/>
    <cellStyle name="Normal 6 4 2 2 2 4" xfId="1476" xr:uid="{F1BAF050-428F-4335-B4D3-0292E55A90EA}"/>
    <cellStyle name="Normal 6 4 2 2 2 5" xfId="1477" xr:uid="{E6CE3C9E-6AE7-4A74-88B2-A735FC174F6F}"/>
    <cellStyle name="Normal 6 4 2 2 2 6" xfId="1478" xr:uid="{918590CD-2030-4057-83E4-33EA2FCD6075}"/>
    <cellStyle name="Normal 6 4 2 2 3" xfId="1479" xr:uid="{8982806D-2EF7-465A-91B4-6260F7CB6490}"/>
    <cellStyle name="Normal 6 4 2 2 3 2" xfId="1480" xr:uid="{06779B34-FFC4-4E74-BBFA-7F892C5891B6}"/>
    <cellStyle name="Normal 6 4 2 2 3 2 2" xfId="1481" xr:uid="{057DCCCD-9990-455C-B3E9-ABE8DDB737F3}"/>
    <cellStyle name="Normal 6 4 2 2 3 2 3" xfId="1482" xr:uid="{9E498E5C-1E4B-4514-AF5E-05E78340B289}"/>
    <cellStyle name="Normal 6 4 2 2 3 2 4" xfId="1483" xr:uid="{64375AF8-7510-4954-BD4A-748113A4B5B4}"/>
    <cellStyle name="Normal 6 4 2 2 3 3" xfId="1484" xr:uid="{96BCB8BC-2C64-4A73-84FA-5583D5EA3A51}"/>
    <cellStyle name="Normal 6 4 2 2 3 4" xfId="1485" xr:uid="{1FBD91B1-6702-4605-AE97-9DAD4A435841}"/>
    <cellStyle name="Normal 6 4 2 2 3 5" xfId="1486" xr:uid="{56C2791C-5E1D-4D10-8167-AB7ABA020B81}"/>
    <cellStyle name="Normal 6 4 2 2 4" xfId="1487" xr:uid="{80F4B381-2486-41FD-A5A6-52DA73537F7C}"/>
    <cellStyle name="Normal 6 4 2 2 4 2" xfId="1488" xr:uid="{2D8169C3-03E4-4560-8536-C5C1F113EBD5}"/>
    <cellStyle name="Normal 6 4 2 2 4 3" xfId="1489" xr:uid="{DAF5E0AA-674A-4F47-9DB4-88EC16A36D98}"/>
    <cellStyle name="Normal 6 4 2 2 4 4" xfId="1490" xr:uid="{92760736-3C07-4DAF-822A-87A4A2F5F5D1}"/>
    <cellStyle name="Normal 6 4 2 2 5" xfId="1491" xr:uid="{BA759FE4-AAA4-4EB2-95D7-01DA40F4C995}"/>
    <cellStyle name="Normal 6 4 2 2 5 2" xfId="1492" xr:uid="{00FCE6D6-E266-4ECC-A3AC-5B60C1313957}"/>
    <cellStyle name="Normal 6 4 2 2 5 3" xfId="1493" xr:uid="{BF1881B8-0E39-4D12-98E0-A56426B61983}"/>
    <cellStyle name="Normal 6 4 2 2 5 4" xfId="1494" xr:uid="{07D9782B-C3D0-4CD4-A746-10DAA7DEF026}"/>
    <cellStyle name="Normal 6 4 2 2 6" xfId="1495" xr:uid="{E5264E58-0A0D-4E86-A93A-906C59F0028B}"/>
    <cellStyle name="Normal 6 4 2 2 7" xfId="1496" xr:uid="{73463F76-A033-4AE6-AFEF-605D64561E1C}"/>
    <cellStyle name="Normal 6 4 2 2 8" xfId="1497" xr:uid="{CBBF2631-B626-4A86-9B32-BA37197E9FBA}"/>
    <cellStyle name="Normal 6 4 2 3" xfId="1498" xr:uid="{D930B7CB-DCEE-4DA8-B6B8-B07915A3E201}"/>
    <cellStyle name="Normal 6 4 2 3 2" xfId="1499" xr:uid="{D83C5E4A-89EA-47DB-8513-52B3A6517464}"/>
    <cellStyle name="Normal 6 4 2 3 2 2" xfId="1500" xr:uid="{05C8F78A-8707-4FE2-BB5F-6A69BF0B9696}"/>
    <cellStyle name="Normal 6 4 2 3 2 2 2" xfId="3994" xr:uid="{6A055634-B68E-4EA7-B8B5-37EA0E5130D2}"/>
    <cellStyle name="Normal 6 4 2 3 2 2 2 2" xfId="3995" xr:uid="{E355F882-6E6C-4DB3-92FB-F270E9F17818}"/>
    <cellStyle name="Normal 6 4 2 3 2 2 3" xfId="3996" xr:uid="{1A35898C-2A28-4B1A-A6BD-670359CBC8E3}"/>
    <cellStyle name="Normal 6 4 2 3 2 3" xfId="1501" xr:uid="{82722796-D769-4B67-94E0-75EF572254C5}"/>
    <cellStyle name="Normal 6 4 2 3 2 3 2" xfId="3997" xr:uid="{E5204F89-6A16-48AE-93E6-60E30CA5771E}"/>
    <cellStyle name="Normal 6 4 2 3 2 4" xfId="1502" xr:uid="{4B70E8D2-B5E7-4CB9-93BA-A318A944D6AD}"/>
    <cellStyle name="Normal 6 4 2 3 3" xfId="1503" xr:uid="{067B4388-6143-414E-A2EC-A36CCCC97DE0}"/>
    <cellStyle name="Normal 6 4 2 3 3 2" xfId="1504" xr:uid="{03092667-D6F3-49DF-AE66-E95C9B69AAC5}"/>
    <cellStyle name="Normal 6 4 2 3 3 2 2" xfId="3998" xr:uid="{785F30EF-2FDC-48EB-B0C8-0554ED310589}"/>
    <cellStyle name="Normal 6 4 2 3 3 3" xfId="1505" xr:uid="{BD98BA69-D0EC-48F5-890D-3AB62850B6D3}"/>
    <cellStyle name="Normal 6 4 2 3 3 4" xfId="1506" xr:uid="{E8B3E01B-26A9-43FF-BF1E-72830553EB3F}"/>
    <cellStyle name="Normal 6 4 2 3 4" xfId="1507" xr:uid="{3CD692BE-754C-461E-9DF1-81E0090D98D6}"/>
    <cellStyle name="Normal 6 4 2 3 4 2" xfId="3999" xr:uid="{F02172A6-56F7-493E-A606-17341435519C}"/>
    <cellStyle name="Normal 6 4 2 3 5" xfId="1508" xr:uid="{D64576E4-AB6D-4581-80E8-FBE8330621E9}"/>
    <cellStyle name="Normal 6 4 2 3 6" xfId="1509" xr:uid="{F2CA6B21-6342-4154-8988-AF75270DA4C5}"/>
    <cellStyle name="Normal 6 4 2 4" xfId="1510" xr:uid="{0678AEB6-B9B9-4498-9365-55D1E54EC950}"/>
    <cellStyle name="Normal 6 4 2 4 2" xfId="1511" xr:uid="{535C4868-CD71-40B3-82AC-E8EB0972A285}"/>
    <cellStyle name="Normal 6 4 2 4 2 2" xfId="1512" xr:uid="{64F40ADA-3AE2-4082-A4AA-7D454176EAE6}"/>
    <cellStyle name="Normal 6 4 2 4 2 2 2" xfId="4000" xr:uid="{9B02C5A1-DBAC-4E6C-B05E-6C434E74FAF6}"/>
    <cellStyle name="Normal 6 4 2 4 2 3" xfId="1513" xr:uid="{DF4AA649-A529-41D0-B35B-450B99263E79}"/>
    <cellStyle name="Normal 6 4 2 4 2 4" xfId="1514" xr:uid="{9522F6A9-4193-4F33-B260-3C49C771F40F}"/>
    <cellStyle name="Normal 6 4 2 4 3" xfId="1515" xr:uid="{B0C00E52-B04D-4483-9A06-B0C43C2DCFF9}"/>
    <cellStyle name="Normal 6 4 2 4 3 2" xfId="4001" xr:uid="{89E27914-E271-4D6E-AC5B-734756792784}"/>
    <cellStyle name="Normal 6 4 2 4 4" xfId="1516" xr:uid="{B092FCF4-2A4E-479F-B2AB-1438CBCAB0E5}"/>
    <cellStyle name="Normal 6 4 2 4 5" xfId="1517" xr:uid="{F05F8CBF-6085-4B76-9E4C-C67350ADAAFC}"/>
    <cellStyle name="Normal 6 4 2 5" xfId="1518" xr:uid="{0C2DBEEB-A704-47AE-88F9-13DFD7A4E173}"/>
    <cellStyle name="Normal 6 4 2 5 2" xfId="1519" xr:uid="{4EC5F5CC-1D43-44B7-BAA5-461180E1E0F0}"/>
    <cellStyle name="Normal 6 4 2 5 2 2" xfId="4002" xr:uid="{D736B852-20D5-4B97-B22C-F48E6A846C92}"/>
    <cellStyle name="Normal 6 4 2 5 3" xfId="1520" xr:uid="{AF8A9050-45C3-4CA0-93A5-B3C9F388949C}"/>
    <cellStyle name="Normal 6 4 2 5 4" xfId="1521" xr:uid="{C4FFB05B-DC43-451C-A3DF-71F8EF22D0DD}"/>
    <cellStyle name="Normal 6 4 2 6" xfId="1522" xr:uid="{26E88FCB-C30E-48B9-A6F7-710A8218AF94}"/>
    <cellStyle name="Normal 6 4 2 6 2" xfId="1523" xr:uid="{86C0EEF3-AFC6-457C-9459-4F960338644A}"/>
    <cellStyle name="Normal 6 4 2 6 3" xfId="1524" xr:uid="{AF0F91A3-7983-4AE5-9737-52150979C26E}"/>
    <cellStyle name="Normal 6 4 2 6 4" xfId="1525" xr:uid="{15D81B60-D9A1-4F89-A7E2-2A349383F4A7}"/>
    <cellStyle name="Normal 6 4 2 7" xfId="1526" xr:uid="{7059C001-C055-4955-AA7E-E3CDF986D3C0}"/>
    <cellStyle name="Normal 6 4 2 8" xfId="1527" xr:uid="{63775420-0661-4EB7-BFB3-55A6ABBBBB34}"/>
    <cellStyle name="Normal 6 4 2 9" xfId="1528" xr:uid="{5E6431D6-521E-42FF-B891-C2A44ED2886A}"/>
    <cellStyle name="Normal 6 4 3" xfId="1529" xr:uid="{88C27C0C-7CED-4391-AC31-7D16BE1E62DB}"/>
    <cellStyle name="Normal 6 4 3 2" xfId="1530" xr:uid="{A96C3074-62A2-43EC-A4BA-C479581AF5CC}"/>
    <cellStyle name="Normal 6 4 3 2 2" xfId="1531" xr:uid="{2895C9D0-930A-430D-AEC1-591E909304A3}"/>
    <cellStyle name="Normal 6 4 3 2 2 2" xfId="1532" xr:uid="{8764146D-853B-4928-BC94-63933112D0E7}"/>
    <cellStyle name="Normal 6 4 3 2 2 2 2" xfId="4003" xr:uid="{8EFF75C8-0814-487D-ACAA-981D2E10B251}"/>
    <cellStyle name="Normal 6 4 3 2 2 2 2 2" xfId="4649" xr:uid="{CAEC3ED1-107D-429D-AD98-9B8580201AB5}"/>
    <cellStyle name="Normal 6 4 3 2 2 2 3" xfId="4650" xr:uid="{A18E5F56-CA67-4368-9CE9-E59515022251}"/>
    <cellStyle name="Normal 6 4 3 2 2 3" xfId="1533" xr:uid="{8D02D432-7262-4290-8E6D-645CF53B6A17}"/>
    <cellStyle name="Normal 6 4 3 2 2 3 2" xfId="4651" xr:uid="{2239B480-D007-4F43-AD81-F17F2FBAF705}"/>
    <cellStyle name="Normal 6 4 3 2 2 4" xfId="1534" xr:uid="{453AB69F-14A5-4962-AAA2-C64D0A22A31B}"/>
    <cellStyle name="Normal 6 4 3 2 3" xfId="1535" xr:uid="{0B16FEF4-8539-4B8A-A924-F2242A69C68A}"/>
    <cellStyle name="Normal 6 4 3 2 3 2" xfId="1536" xr:uid="{5D76961F-E881-4E9E-9A8F-84D438C29B77}"/>
    <cellStyle name="Normal 6 4 3 2 3 2 2" xfId="4652" xr:uid="{92C75060-9964-4A15-B023-60673EC86DCF}"/>
    <cellStyle name="Normal 6 4 3 2 3 3" xfId="1537" xr:uid="{406D6A24-F319-444A-8FE8-512857AFF9CB}"/>
    <cellStyle name="Normal 6 4 3 2 3 4" xfId="1538" xr:uid="{7A215025-C11F-4C98-86E2-4D927D53C09D}"/>
    <cellStyle name="Normal 6 4 3 2 4" xfId="1539" xr:uid="{44B0249C-158A-405D-8600-4BEA7502C838}"/>
    <cellStyle name="Normal 6 4 3 2 4 2" xfId="4653" xr:uid="{84DDB306-C884-4392-A660-992045F6427F}"/>
    <cellStyle name="Normal 6 4 3 2 5" xfId="1540" xr:uid="{6D7A6764-CC90-4C06-8706-178C731DAEB6}"/>
    <cellStyle name="Normal 6 4 3 2 6" xfId="1541" xr:uid="{8C0A5454-0353-42FD-92FB-B0AF1D4B882E}"/>
    <cellStyle name="Normal 6 4 3 3" xfId="1542" xr:uid="{8E3CF77B-7755-4A0E-8B57-EBE42D03BC8E}"/>
    <cellStyle name="Normal 6 4 3 3 2" xfId="1543" xr:uid="{621C6F8A-AB9B-447E-B5DE-1B87F0A7884F}"/>
    <cellStyle name="Normal 6 4 3 3 2 2" xfId="1544" xr:uid="{43FA2A0F-6AF7-4913-9BC3-1C78F66A4C2C}"/>
    <cellStyle name="Normal 6 4 3 3 2 2 2" xfId="4654" xr:uid="{6932CE5D-7B80-4E42-8074-05FA9465B890}"/>
    <cellStyle name="Normal 6 4 3 3 2 3" xfId="1545" xr:uid="{9F78627E-AD63-4676-934B-8A7CD9A53E8D}"/>
    <cellStyle name="Normal 6 4 3 3 2 4" xfId="1546" xr:uid="{3B444505-49B3-4326-B161-B943F9DE7800}"/>
    <cellStyle name="Normal 6 4 3 3 3" xfId="1547" xr:uid="{761A3FA3-4424-422C-926F-18852935D349}"/>
    <cellStyle name="Normal 6 4 3 3 3 2" xfId="4655" xr:uid="{7C657A70-55FE-4E18-967D-785B47EC9A8D}"/>
    <cellStyle name="Normal 6 4 3 3 4" xfId="1548" xr:uid="{BE91E559-949D-4981-AB63-DC4A0FB41A34}"/>
    <cellStyle name="Normal 6 4 3 3 5" xfId="1549" xr:uid="{39F53148-92E8-4BD8-A0D6-DC2E197B562D}"/>
    <cellStyle name="Normal 6 4 3 4" xfId="1550" xr:uid="{564A7845-A9E8-4F3F-A08F-CFE26B7650EF}"/>
    <cellStyle name="Normal 6 4 3 4 2" xfId="1551" xr:uid="{62615827-D8AE-4B51-990B-75260F1CC599}"/>
    <cellStyle name="Normal 6 4 3 4 2 2" xfId="4656" xr:uid="{EDF6763F-C1D8-469E-A5E3-E69BB363B847}"/>
    <cellStyle name="Normal 6 4 3 4 3" xfId="1552" xr:uid="{6F42DE10-B30E-44F0-8A0F-7153987D1578}"/>
    <cellStyle name="Normal 6 4 3 4 4" xfId="1553" xr:uid="{5227F15E-2656-4189-B095-8F2AF6961C07}"/>
    <cellStyle name="Normal 6 4 3 5" xfId="1554" xr:uid="{C8CC3C17-A7EB-4450-A799-ADE0FD8D5326}"/>
    <cellStyle name="Normal 6 4 3 5 2" xfId="1555" xr:uid="{047D072B-F6E9-431A-AE7F-74FD7C3C162B}"/>
    <cellStyle name="Normal 6 4 3 5 3" xfId="1556" xr:uid="{51E86368-4A44-4211-97BC-E0052377050B}"/>
    <cellStyle name="Normal 6 4 3 5 4" xfId="1557" xr:uid="{800C949E-7299-49FE-AD3B-12E3FB3D808C}"/>
    <cellStyle name="Normal 6 4 3 6" xfId="1558" xr:uid="{657B6426-ECFE-4777-9E2B-8D562DE20E88}"/>
    <cellStyle name="Normal 6 4 3 7" xfId="1559" xr:uid="{DC66FE07-06B5-450B-8C0E-5568B1793A3E}"/>
    <cellStyle name="Normal 6 4 3 8" xfId="1560" xr:uid="{71C990DB-FF88-4FE7-9567-3909402E72F1}"/>
    <cellStyle name="Normal 6 4 4" xfId="1561" xr:uid="{76E1E437-19EE-4D9D-8AE8-4EDCF40B329A}"/>
    <cellStyle name="Normal 6 4 4 2" xfId="1562" xr:uid="{3E6F4FF8-A7B3-4DAF-8E6F-46F37A17B117}"/>
    <cellStyle name="Normal 6 4 4 2 2" xfId="1563" xr:uid="{88ACC202-712B-46F0-BE03-F5605062B6FF}"/>
    <cellStyle name="Normal 6 4 4 2 2 2" xfId="1564" xr:uid="{E7FF9C5C-7B14-4D2D-B0FF-5A9962F1B6F1}"/>
    <cellStyle name="Normal 6 4 4 2 2 2 2" xfId="4004" xr:uid="{80C17F8D-D8A3-450A-B396-B10DFADB44EB}"/>
    <cellStyle name="Normal 6 4 4 2 2 3" xfId="1565" xr:uid="{64B445F3-C2B4-4C63-97B7-60CD49A82B41}"/>
    <cellStyle name="Normal 6 4 4 2 2 4" xfId="1566" xr:uid="{528BD841-7ED7-4A81-9F76-1F24C1B08293}"/>
    <cellStyle name="Normal 6 4 4 2 3" xfId="1567" xr:uid="{B466649F-631C-4D13-9F20-FD290FBF75D5}"/>
    <cellStyle name="Normal 6 4 4 2 3 2" xfId="4005" xr:uid="{36C1A709-F2E6-4547-9D26-357B2184654B}"/>
    <cellStyle name="Normal 6 4 4 2 4" xfId="1568" xr:uid="{05DA4C75-13A8-4FA6-8C97-97C3ECC5ECDB}"/>
    <cellStyle name="Normal 6 4 4 2 5" xfId="1569" xr:uid="{8324C928-DF63-4BFF-9929-F577BA310A86}"/>
    <cellStyle name="Normal 6 4 4 3" xfId="1570" xr:uid="{BE55A7F5-DD31-4173-9373-B3C5CAA8B1AE}"/>
    <cellStyle name="Normal 6 4 4 3 2" xfId="1571" xr:uid="{781B4EC6-DF73-4FA4-AE44-288EAC620DB5}"/>
    <cellStyle name="Normal 6 4 4 3 2 2" xfId="4006" xr:uid="{D5C6A99F-8231-46FE-BA9F-8C045DC8A211}"/>
    <cellStyle name="Normal 6 4 4 3 3" xfId="1572" xr:uid="{6CDB2032-7DDD-4D38-94FD-1C7A692368FE}"/>
    <cellStyle name="Normal 6 4 4 3 4" xfId="1573" xr:uid="{04163B01-D612-418D-9E94-498E2401DB34}"/>
    <cellStyle name="Normal 6 4 4 4" xfId="1574" xr:uid="{8EB65959-0726-45EF-AF0E-35C87DAC3F0D}"/>
    <cellStyle name="Normal 6 4 4 4 2" xfId="1575" xr:uid="{1EC1724E-5C39-47A6-9545-128CD042CE82}"/>
    <cellStyle name="Normal 6 4 4 4 3" xfId="1576" xr:uid="{21A6AA7A-7BAD-4813-BED4-91C4519A0A86}"/>
    <cellStyle name="Normal 6 4 4 4 4" xfId="1577" xr:uid="{736524D8-7B73-43A7-93AE-24D48BF11E85}"/>
    <cellStyle name="Normal 6 4 4 5" xfId="1578" xr:uid="{2B563BF8-EF6A-41AE-A7B1-555E9BC87371}"/>
    <cellStyle name="Normal 6 4 4 6" xfId="1579" xr:uid="{EE261351-E6AF-4168-AB73-BCD096A73B70}"/>
    <cellStyle name="Normal 6 4 4 7" xfId="1580" xr:uid="{43D5081E-31F6-4216-B9A8-0DFB00897FF1}"/>
    <cellStyle name="Normal 6 4 5" xfId="1581" xr:uid="{8278D112-238F-4077-853D-5A8CE2598D2C}"/>
    <cellStyle name="Normal 6 4 5 2" xfId="1582" xr:uid="{308D6E66-57A5-4898-831D-F3F1357750C5}"/>
    <cellStyle name="Normal 6 4 5 2 2" xfId="1583" xr:uid="{05250B5A-1C82-4F2A-886D-0A7C6B66D05F}"/>
    <cellStyle name="Normal 6 4 5 2 2 2" xfId="4007" xr:uid="{85FCAA5C-AF43-46EA-B0B9-F831F5B3DE30}"/>
    <cellStyle name="Normal 6 4 5 2 3" xfId="1584" xr:uid="{9521C6AB-6833-4983-B32D-759DC7D1A6B2}"/>
    <cellStyle name="Normal 6 4 5 2 4" xfId="1585" xr:uid="{0A61D194-0A4D-4996-83D3-6B33223EC905}"/>
    <cellStyle name="Normal 6 4 5 3" xfId="1586" xr:uid="{7AD3777F-BE70-45C0-B1D0-6DD505F37197}"/>
    <cellStyle name="Normal 6 4 5 3 2" xfId="1587" xr:uid="{F7E8FCB5-D733-4CF6-A8B4-11476320FB4F}"/>
    <cellStyle name="Normal 6 4 5 3 3" xfId="1588" xr:uid="{82A39412-FA8B-488E-A344-79948375B476}"/>
    <cellStyle name="Normal 6 4 5 3 4" xfId="1589" xr:uid="{4473D087-B3D0-4ABB-A69D-4E9C34425F78}"/>
    <cellStyle name="Normal 6 4 5 4" xfId="1590" xr:uid="{CD5509AC-A0D7-457A-8D39-FEFE17C0E774}"/>
    <cellStyle name="Normal 6 4 5 5" xfId="1591" xr:uid="{D7864187-851C-4889-8B39-735B5E5671D1}"/>
    <cellStyle name="Normal 6 4 5 6" xfId="1592" xr:uid="{DA913556-72C1-4367-A61A-87CFDEC972C4}"/>
    <cellStyle name="Normal 6 4 6" xfId="1593" xr:uid="{B34CB53E-D640-4588-B397-445864050562}"/>
    <cellStyle name="Normal 6 4 6 2" xfId="1594" xr:uid="{0DAFA78E-D1A9-4B4B-ACC6-98765F4A93C6}"/>
    <cellStyle name="Normal 6 4 6 2 2" xfId="1595" xr:uid="{1E7FDCDA-809E-41A1-BE49-B67E78571A4A}"/>
    <cellStyle name="Normal 6 4 6 2 3" xfId="1596" xr:uid="{3244A34D-21F5-41E2-B7E0-F89669DF6005}"/>
    <cellStyle name="Normal 6 4 6 2 4" xfId="1597" xr:uid="{0E95D11A-74FB-48D1-8DC2-2166E88DE3AF}"/>
    <cellStyle name="Normal 6 4 6 3" xfId="1598" xr:uid="{5CF04BC2-F0E1-4E94-A22F-3FF5CC406344}"/>
    <cellStyle name="Normal 6 4 6 4" xfId="1599" xr:uid="{33C774FD-7A05-4CF1-90C3-F163AED2692A}"/>
    <cellStyle name="Normal 6 4 6 5" xfId="1600" xr:uid="{2C965D64-E476-4BDC-A0A5-1AC3245BD58E}"/>
    <cellStyle name="Normal 6 4 7" xfId="1601" xr:uid="{ECE05BC7-3C88-4378-980E-07218E046DD3}"/>
    <cellStyle name="Normal 6 4 7 2" xfId="1602" xr:uid="{805AEC47-4C5C-4E1D-840A-F00509EDC784}"/>
    <cellStyle name="Normal 6 4 7 3" xfId="1603" xr:uid="{11F1F02A-D04D-4F91-8B61-60445E86B16A}"/>
    <cellStyle name="Normal 6 4 7 3 2" xfId="4380" xr:uid="{D9AC9604-D076-4867-9214-B5BC24DBC7BF}"/>
    <cellStyle name="Normal 6 4 7 3 3" xfId="4611" xr:uid="{B9AFC968-6AD5-47C4-811E-AA0B7C83888F}"/>
    <cellStyle name="Normal 6 4 7 4" xfId="1604" xr:uid="{E8A0B40F-8A3D-4807-A403-C3F3628AD599}"/>
    <cellStyle name="Normal 6 4 8" xfId="1605" xr:uid="{9F7E88DA-7E7C-4F4B-A46B-EA27FCDB1C6A}"/>
    <cellStyle name="Normal 6 4 8 2" xfId="1606" xr:uid="{F747028C-CD24-429D-82F9-E57F982FB683}"/>
    <cellStyle name="Normal 6 4 8 3" xfId="1607" xr:uid="{433CEDF6-7044-47C7-BBD1-88FE4940AAD3}"/>
    <cellStyle name="Normal 6 4 8 4" xfId="1608" xr:uid="{6DE65E4F-D816-4A7C-BFAF-2CFE580B7B35}"/>
    <cellStyle name="Normal 6 4 9" xfId="1609" xr:uid="{9C8CBB30-69EE-423E-BCBD-74FE44773524}"/>
    <cellStyle name="Normal 6 5" xfId="1610" xr:uid="{2BB55026-5DCD-4C10-9B4D-7B4916ABE1E4}"/>
    <cellStyle name="Normal 6 5 10" xfId="1611" xr:uid="{32CFFA83-A436-4A39-9E98-E1F64F77A5A4}"/>
    <cellStyle name="Normal 6 5 11" xfId="1612" xr:uid="{8141F014-3D8A-47A6-8D5A-CE1C6B761D97}"/>
    <cellStyle name="Normal 6 5 2" xfId="1613" xr:uid="{7117020D-29E9-4629-9229-5601375B208E}"/>
    <cellStyle name="Normal 6 5 2 2" xfId="1614" xr:uid="{C17CDD1B-2438-468C-B54D-FDBA6930A9AD}"/>
    <cellStyle name="Normal 6 5 2 2 2" xfId="1615" xr:uid="{6E5DD4B5-2338-41D5-90DC-B4ED38EDB1BA}"/>
    <cellStyle name="Normal 6 5 2 2 2 2" xfId="1616" xr:uid="{916DA1A4-625B-48EA-8405-913F3B292A9C}"/>
    <cellStyle name="Normal 6 5 2 2 2 2 2" xfId="1617" xr:uid="{C2DA3C20-FEB0-4BC7-82C3-CAD149C1B1AA}"/>
    <cellStyle name="Normal 6 5 2 2 2 2 3" xfId="1618" xr:uid="{B4383939-4377-4838-8A09-535027829430}"/>
    <cellStyle name="Normal 6 5 2 2 2 2 4" xfId="1619" xr:uid="{9191AB25-3E21-49CA-AF06-63ADD0E80648}"/>
    <cellStyle name="Normal 6 5 2 2 2 3" xfId="1620" xr:uid="{3C1B721A-8B78-4D57-A70F-5A47EAF97211}"/>
    <cellStyle name="Normal 6 5 2 2 2 3 2" xfId="1621" xr:uid="{D101DA68-AA33-45B4-A8E4-69FF5D86E091}"/>
    <cellStyle name="Normal 6 5 2 2 2 3 3" xfId="1622" xr:uid="{C6CC58A7-D186-43A7-854E-698C14F8263F}"/>
    <cellStyle name="Normal 6 5 2 2 2 3 4" xfId="1623" xr:uid="{A9C655BE-6257-4B88-8F6C-CC27F11FF76D}"/>
    <cellStyle name="Normal 6 5 2 2 2 4" xfId="1624" xr:uid="{16689A10-B63F-4CF1-948F-900267FE702C}"/>
    <cellStyle name="Normal 6 5 2 2 2 5" xfId="1625" xr:uid="{6DD9BB7B-D791-41F1-89F0-333DDC62E950}"/>
    <cellStyle name="Normal 6 5 2 2 2 6" xfId="1626" xr:uid="{4622E232-4CFD-44E6-82AB-3E1329EA0BF3}"/>
    <cellStyle name="Normal 6 5 2 2 3" xfId="1627" xr:uid="{686ECAEA-6B40-4E86-94E8-E1903B7303DC}"/>
    <cellStyle name="Normal 6 5 2 2 3 2" xfId="1628" xr:uid="{1330B987-0704-442F-BABD-A5A67CB46C90}"/>
    <cellStyle name="Normal 6 5 2 2 3 2 2" xfId="1629" xr:uid="{A17B51FE-5000-4FA6-A5B2-39D0BA1B6BBC}"/>
    <cellStyle name="Normal 6 5 2 2 3 2 3" xfId="1630" xr:uid="{CAAE3DD1-E9CB-4CDA-BEEA-DBDF55ABE33C}"/>
    <cellStyle name="Normal 6 5 2 2 3 2 4" xfId="1631" xr:uid="{4DA13943-3795-4549-BD5F-40927DBABE68}"/>
    <cellStyle name="Normal 6 5 2 2 3 3" xfId="1632" xr:uid="{020E05AB-9F12-4ABF-966D-83243A0EFF3F}"/>
    <cellStyle name="Normal 6 5 2 2 3 4" xfId="1633" xr:uid="{0D7FB713-E467-4DBF-8D96-E48038EAA7AB}"/>
    <cellStyle name="Normal 6 5 2 2 3 5" xfId="1634" xr:uid="{25C11881-07EF-4268-8E0E-F369F529751B}"/>
    <cellStyle name="Normal 6 5 2 2 4" xfId="1635" xr:uid="{43E524A6-6C47-456C-A7B2-2A8139CCD965}"/>
    <cellStyle name="Normal 6 5 2 2 4 2" xfId="1636" xr:uid="{C83D3A32-F670-4869-BA1D-1F1D29895307}"/>
    <cellStyle name="Normal 6 5 2 2 4 3" xfId="1637" xr:uid="{02C59257-AEBC-45D9-B67C-B9F6202D235E}"/>
    <cellStyle name="Normal 6 5 2 2 4 4" xfId="1638" xr:uid="{476AF4A4-44FB-42F7-9EE1-00D3A80F47B3}"/>
    <cellStyle name="Normal 6 5 2 2 5" xfId="1639" xr:uid="{13C1DF8F-B105-4B58-9475-D6E092CD779D}"/>
    <cellStyle name="Normal 6 5 2 2 5 2" xfId="1640" xr:uid="{BFC6AFE7-07E8-4693-A1BD-9CBB53C794E0}"/>
    <cellStyle name="Normal 6 5 2 2 5 3" xfId="1641" xr:uid="{FFD60A73-69F9-4A51-98F4-F5BED768995D}"/>
    <cellStyle name="Normal 6 5 2 2 5 4" xfId="1642" xr:uid="{C78913FE-FCBE-4016-96FE-8D12C793D39A}"/>
    <cellStyle name="Normal 6 5 2 2 6" xfId="1643" xr:uid="{64D9FF28-4FCD-4D3B-BB33-17638D3033B0}"/>
    <cellStyle name="Normal 6 5 2 2 7" xfId="1644" xr:uid="{47FDDDF7-4D6C-4660-AC37-26D64F25C350}"/>
    <cellStyle name="Normal 6 5 2 2 8" xfId="1645" xr:uid="{B401BCEA-0A6D-4C50-B045-7309AC282C55}"/>
    <cellStyle name="Normal 6 5 2 3" xfId="1646" xr:uid="{A8FCD44C-862B-43DE-8D7F-2E4796618D7A}"/>
    <cellStyle name="Normal 6 5 2 3 2" xfId="1647" xr:uid="{7844D588-665F-455C-8B84-BD7B3BC8EAC1}"/>
    <cellStyle name="Normal 6 5 2 3 2 2" xfId="1648" xr:uid="{1D0D4F4F-B32E-4AC5-8331-8828374F02BC}"/>
    <cellStyle name="Normal 6 5 2 3 2 3" xfId="1649" xr:uid="{AC4B2356-35BD-48C8-9B13-80CBEEFC2ABA}"/>
    <cellStyle name="Normal 6 5 2 3 2 4" xfId="1650" xr:uid="{27803C9E-46A0-4AF1-8189-6335BE15CCA0}"/>
    <cellStyle name="Normal 6 5 2 3 3" xfId="1651" xr:uid="{02E95C4F-230D-462D-939B-A655CEBCE7C9}"/>
    <cellStyle name="Normal 6 5 2 3 3 2" xfId="1652" xr:uid="{37782086-CF68-4228-94B5-070EF0BC6564}"/>
    <cellStyle name="Normal 6 5 2 3 3 3" xfId="1653" xr:uid="{B5ADA8F5-1A63-4EAF-95B7-2E43F289ABC8}"/>
    <cellStyle name="Normal 6 5 2 3 3 4" xfId="1654" xr:uid="{F1437D6E-724C-4A39-8EF0-F098831A4478}"/>
    <cellStyle name="Normal 6 5 2 3 4" xfId="1655" xr:uid="{6BEE404C-3FF9-4A8E-BB6F-BCA885943525}"/>
    <cellStyle name="Normal 6 5 2 3 5" xfId="1656" xr:uid="{5303E3AD-0911-498F-8B90-24E2CB21DCF8}"/>
    <cellStyle name="Normal 6 5 2 3 6" xfId="1657" xr:uid="{65D33572-3034-428F-AF67-C15259B67C42}"/>
    <cellStyle name="Normal 6 5 2 4" xfId="1658" xr:uid="{6BC8E954-60E7-4955-867C-AB47BC8820F2}"/>
    <cellStyle name="Normal 6 5 2 4 2" xfId="1659" xr:uid="{F2E27F34-8267-43E7-AA5E-F35539C8FA35}"/>
    <cellStyle name="Normal 6 5 2 4 2 2" xfId="1660" xr:uid="{AC5C5C32-8A30-433C-993A-EFE052F65225}"/>
    <cellStyle name="Normal 6 5 2 4 2 3" xfId="1661" xr:uid="{B3AE1889-1232-49A6-85F7-D70063222D33}"/>
    <cellStyle name="Normal 6 5 2 4 2 4" xfId="1662" xr:uid="{F237A4E8-2E92-4E45-935D-6FFCDF048523}"/>
    <cellStyle name="Normal 6 5 2 4 3" xfId="1663" xr:uid="{EF59BBB5-4CA6-485A-BDFA-E55C6BC535F6}"/>
    <cellStyle name="Normal 6 5 2 4 4" xfId="1664" xr:uid="{F7098160-3E59-454D-B10B-E79522AB83F5}"/>
    <cellStyle name="Normal 6 5 2 4 5" xfId="1665" xr:uid="{99F6758F-8013-46A8-B6E3-1D7930280118}"/>
    <cellStyle name="Normal 6 5 2 5" xfId="1666" xr:uid="{B428E30A-D5B5-44FC-8788-E61FB9680901}"/>
    <cellStyle name="Normal 6 5 2 5 2" xfId="1667" xr:uid="{2F57906C-B078-4533-8911-F7B927B80BC3}"/>
    <cellStyle name="Normal 6 5 2 5 3" xfId="1668" xr:uid="{E99877B0-CC34-43A0-B737-2ED2DB1E37FC}"/>
    <cellStyle name="Normal 6 5 2 5 4" xfId="1669" xr:uid="{FC1B64FA-E52E-47CA-B4A5-28BF0926AB84}"/>
    <cellStyle name="Normal 6 5 2 6" xfId="1670" xr:uid="{4E77A2B2-1E5A-496D-ABC0-96A66D1325E3}"/>
    <cellStyle name="Normal 6 5 2 6 2" xfId="1671" xr:uid="{1CEDC5E5-C3FF-4D0D-8FA9-B9B9D5864BB3}"/>
    <cellStyle name="Normal 6 5 2 6 3" xfId="1672" xr:uid="{A2B5B217-6270-4F89-BB7D-E4C5569FC90B}"/>
    <cellStyle name="Normal 6 5 2 6 4" xfId="1673" xr:uid="{661C5FE0-728D-4682-9B8D-E3E25818DF99}"/>
    <cellStyle name="Normal 6 5 2 7" xfId="1674" xr:uid="{97C9CE9E-7AFD-4DFA-8986-5BC9C28802A0}"/>
    <cellStyle name="Normal 6 5 2 8" xfId="1675" xr:uid="{1F0A64CA-5B51-48F2-958D-119439E1F73A}"/>
    <cellStyle name="Normal 6 5 2 9" xfId="1676" xr:uid="{BF1AF5F6-D254-4C44-A2A3-0B4AD46C23AD}"/>
    <cellStyle name="Normal 6 5 3" xfId="1677" xr:uid="{93816D63-92A3-4624-AB82-11D962C41160}"/>
    <cellStyle name="Normal 6 5 3 2" xfId="1678" xr:uid="{D02BC459-A35B-4758-BBA3-51AC84A6A78E}"/>
    <cellStyle name="Normal 6 5 3 2 2" xfId="1679" xr:uid="{49925AD5-7A73-4CF1-8CA0-DF6E243A4779}"/>
    <cellStyle name="Normal 6 5 3 2 2 2" xfId="1680" xr:uid="{52F0FC71-4287-4891-9589-22227A15CC5E}"/>
    <cellStyle name="Normal 6 5 3 2 2 2 2" xfId="4008" xr:uid="{DEE1495C-26CA-42EF-B095-861F012D7E97}"/>
    <cellStyle name="Normal 6 5 3 2 2 3" xfId="1681" xr:uid="{45A0D8ED-780E-4D95-81B7-B40874996526}"/>
    <cellStyle name="Normal 6 5 3 2 2 4" xfId="1682" xr:uid="{7F50792E-CBA7-439C-84D4-6C279613B4D4}"/>
    <cellStyle name="Normal 6 5 3 2 3" xfId="1683" xr:uid="{E4BEFA49-4069-47C4-B44C-6EEF6D91C435}"/>
    <cellStyle name="Normal 6 5 3 2 3 2" xfId="1684" xr:uid="{CD821EB1-5266-434E-9DA4-AA53B058B4ED}"/>
    <cellStyle name="Normal 6 5 3 2 3 3" xfId="1685" xr:uid="{4B7532A9-6197-402A-AEEC-7182CCD4A7F9}"/>
    <cellStyle name="Normal 6 5 3 2 3 4" xfId="1686" xr:uid="{A1B52846-74F2-4754-9E94-7986587668EC}"/>
    <cellStyle name="Normal 6 5 3 2 4" xfId="1687" xr:uid="{483F6B74-71E9-48E7-B037-2B3C22970894}"/>
    <cellStyle name="Normal 6 5 3 2 5" xfId="1688" xr:uid="{6C01EC6A-969F-48EF-9105-42A5454A42E4}"/>
    <cellStyle name="Normal 6 5 3 2 6" xfId="1689" xr:uid="{9B2CA11A-3851-4F4F-97F0-CD056A928E00}"/>
    <cellStyle name="Normal 6 5 3 3" xfId="1690" xr:uid="{E1338CF0-F959-4659-96C9-ECAE25673925}"/>
    <cellStyle name="Normal 6 5 3 3 2" xfId="1691" xr:uid="{48AF87E5-5474-4D1E-8C26-D0BD2BA5FED4}"/>
    <cellStyle name="Normal 6 5 3 3 2 2" xfId="1692" xr:uid="{49F617D8-30DD-43B2-B265-F59DA6B423F0}"/>
    <cellStyle name="Normal 6 5 3 3 2 3" xfId="1693" xr:uid="{FD4C6C04-6443-49D5-A904-0138A616E2D1}"/>
    <cellStyle name="Normal 6 5 3 3 2 4" xfId="1694" xr:uid="{19806AF5-DC09-47C1-BAE3-41472AD73B0F}"/>
    <cellStyle name="Normal 6 5 3 3 3" xfId="1695" xr:uid="{B5468BC6-04DC-459B-8988-10323B091D67}"/>
    <cellStyle name="Normal 6 5 3 3 4" xfId="1696" xr:uid="{96CFE4C3-C44B-417F-97D7-2A093F553388}"/>
    <cellStyle name="Normal 6 5 3 3 5" xfId="1697" xr:uid="{1A54B3C0-8036-4860-8465-3657B46FD5DA}"/>
    <cellStyle name="Normal 6 5 3 4" xfId="1698" xr:uid="{605E17C1-F73D-46CC-BE8F-47C7CDF84A58}"/>
    <cellStyle name="Normal 6 5 3 4 2" xfId="1699" xr:uid="{57A89463-35A4-4679-89FF-6935E628D3F5}"/>
    <cellStyle name="Normal 6 5 3 4 3" xfId="1700" xr:uid="{4D5F2074-1C32-4A0D-861C-4B3918489AE5}"/>
    <cellStyle name="Normal 6 5 3 4 4" xfId="1701" xr:uid="{452CF38A-95F0-4B32-86AA-AD4763D72A6E}"/>
    <cellStyle name="Normal 6 5 3 5" xfId="1702" xr:uid="{21D2F007-1393-46ED-A055-D94337F3FA0E}"/>
    <cellStyle name="Normal 6 5 3 5 2" xfId="1703" xr:uid="{629D4D95-2B18-4584-8592-7196E05A9068}"/>
    <cellStyle name="Normal 6 5 3 5 3" xfId="1704" xr:uid="{F4161ACB-2470-4F6C-BA30-9818204953C8}"/>
    <cellStyle name="Normal 6 5 3 5 4" xfId="1705" xr:uid="{FCAEB5F3-1EDC-4747-A0CA-EFDA940C0725}"/>
    <cellStyle name="Normal 6 5 3 6" xfId="1706" xr:uid="{6577E6C6-867B-4834-88EC-52001A6B161B}"/>
    <cellStyle name="Normal 6 5 3 7" xfId="1707" xr:uid="{D03A3658-11C4-41E3-8A78-5AF226A4440D}"/>
    <cellStyle name="Normal 6 5 3 8" xfId="1708" xr:uid="{C01F6311-27F1-4C51-9393-514645E8F362}"/>
    <cellStyle name="Normal 6 5 4" xfId="1709" xr:uid="{3D57B0F0-F7A4-4EA2-BBC6-82810ACCB4CE}"/>
    <cellStyle name="Normal 6 5 4 2" xfId="1710" xr:uid="{0C184086-1674-4F97-89FD-377E03E8D309}"/>
    <cellStyle name="Normal 6 5 4 2 2" xfId="1711" xr:uid="{2E07E916-471A-44E9-83C8-9E040986EE67}"/>
    <cellStyle name="Normal 6 5 4 2 2 2" xfId="1712" xr:uid="{1F498432-F3B4-4753-83EF-DD4DA075A8EC}"/>
    <cellStyle name="Normal 6 5 4 2 2 3" xfId="1713" xr:uid="{D72C6040-D12E-4669-AC77-63227BCEDD12}"/>
    <cellStyle name="Normal 6 5 4 2 2 4" xfId="1714" xr:uid="{99D5326A-043D-4573-8301-1CE1043D7C2F}"/>
    <cellStyle name="Normal 6 5 4 2 3" xfId="1715" xr:uid="{F31F7C51-EC13-49B5-B748-324642EBC2ED}"/>
    <cellStyle name="Normal 6 5 4 2 4" xfId="1716" xr:uid="{E6AE1F42-9C36-4C58-817A-E324954AF2C4}"/>
    <cellStyle name="Normal 6 5 4 2 5" xfId="1717" xr:uid="{24F2BED6-9022-43EC-9730-E123DA5A7113}"/>
    <cellStyle name="Normal 6 5 4 3" xfId="1718" xr:uid="{B216FA3F-7CA8-4F86-8693-4468AE6B4239}"/>
    <cellStyle name="Normal 6 5 4 3 2" xfId="1719" xr:uid="{455A3A72-F8B5-484C-9CB4-41B05C443B13}"/>
    <cellStyle name="Normal 6 5 4 3 3" xfId="1720" xr:uid="{2F043CDC-5DEC-4B8D-9D46-2CB363AC77C2}"/>
    <cellStyle name="Normal 6 5 4 3 4" xfId="1721" xr:uid="{C987B81E-6DB1-4F0B-B001-04F510407460}"/>
    <cellStyle name="Normal 6 5 4 4" xfId="1722" xr:uid="{C7218C4B-55B0-4116-8053-9F7F905CD21E}"/>
    <cellStyle name="Normal 6 5 4 4 2" xfId="1723" xr:uid="{33526874-C592-4E68-BD67-018A9B79A430}"/>
    <cellStyle name="Normal 6 5 4 4 3" xfId="1724" xr:uid="{B568338C-81C4-4872-8030-2949AF6C1F82}"/>
    <cellStyle name="Normal 6 5 4 4 4" xfId="1725" xr:uid="{7BDE6685-3113-4DC7-811C-A99E6BC2D9C9}"/>
    <cellStyle name="Normal 6 5 4 5" xfId="1726" xr:uid="{88B57CA8-7850-419C-A38A-AD54563A51EA}"/>
    <cellStyle name="Normal 6 5 4 6" xfId="1727" xr:uid="{A31911F7-5379-4F2C-9434-B805ABCC8F0E}"/>
    <cellStyle name="Normal 6 5 4 7" xfId="1728" xr:uid="{B78DCC6F-9F2A-419D-8D98-4EDB97B73083}"/>
    <cellStyle name="Normal 6 5 5" xfId="1729" xr:uid="{ADCBE513-5935-4889-B7FD-2B09DE177B29}"/>
    <cellStyle name="Normal 6 5 5 2" xfId="1730" xr:uid="{4E4782BD-9253-4050-86DF-10D548FD1B7C}"/>
    <cellStyle name="Normal 6 5 5 2 2" xfId="1731" xr:uid="{2296DA3B-EB59-46F4-AD13-8FB99E7D0E28}"/>
    <cellStyle name="Normal 6 5 5 2 3" xfId="1732" xr:uid="{0DA0E025-B8B1-4B6D-B698-258E82270C9C}"/>
    <cellStyle name="Normal 6 5 5 2 4" xfId="1733" xr:uid="{385D92B1-F825-4510-BA88-4757834BF138}"/>
    <cellStyle name="Normal 6 5 5 3" xfId="1734" xr:uid="{DD3FE6FB-CBCB-419C-811C-0DF00ABB0DDB}"/>
    <cellStyle name="Normal 6 5 5 3 2" xfId="1735" xr:uid="{9C67332E-D2A2-49C2-8CB5-81884FC871A8}"/>
    <cellStyle name="Normal 6 5 5 3 3" xfId="1736" xr:uid="{0C56438E-4973-482C-BC85-149B943C29A8}"/>
    <cellStyle name="Normal 6 5 5 3 4" xfId="1737" xr:uid="{EED0A4A0-DB38-4CBD-8614-AB16C8B42654}"/>
    <cellStyle name="Normal 6 5 5 4" xfId="1738" xr:uid="{16A096B4-56C2-4125-B7FB-2ACD21783C3A}"/>
    <cellStyle name="Normal 6 5 5 5" xfId="1739" xr:uid="{C859AFE1-1253-4A8A-BA95-1777B2CE08C6}"/>
    <cellStyle name="Normal 6 5 5 6" xfId="1740" xr:uid="{A2F0BEEB-7E49-4FCF-8FF2-D51F67C46FCA}"/>
    <cellStyle name="Normal 6 5 6" xfId="1741" xr:uid="{BA62978E-DA8C-4580-947E-2C8EED66E1DF}"/>
    <cellStyle name="Normal 6 5 6 2" xfId="1742" xr:uid="{AE1934D1-EFFC-46AA-8E4D-1B84CAB809A5}"/>
    <cellStyle name="Normal 6 5 6 2 2" xfId="1743" xr:uid="{1C3D916C-FB9F-453E-AB61-26BB75F10BB7}"/>
    <cellStyle name="Normal 6 5 6 2 3" xfId="1744" xr:uid="{535260B7-86DA-4862-92A0-F4C9CB440C85}"/>
    <cellStyle name="Normal 6 5 6 2 4" xfId="1745" xr:uid="{AED748C4-18F8-4599-AE21-BE8399071C14}"/>
    <cellStyle name="Normal 6 5 6 3" xfId="1746" xr:uid="{67385A89-D29A-4BBD-8C9E-95A8934E6C6F}"/>
    <cellStyle name="Normal 6 5 6 4" xfId="1747" xr:uid="{7ECC96DA-027A-4905-9A2D-6B317558295D}"/>
    <cellStyle name="Normal 6 5 6 5" xfId="1748" xr:uid="{3A00E5B6-40B4-4152-9AF6-EC3B1A8E51E6}"/>
    <cellStyle name="Normal 6 5 7" xfId="1749" xr:uid="{9C9DC97C-D539-4BA6-AB05-008C8B3028BF}"/>
    <cellStyle name="Normal 6 5 7 2" xfId="1750" xr:uid="{5134B1A4-58B3-48B3-A9F6-4FD58D074DD6}"/>
    <cellStyle name="Normal 6 5 7 3" xfId="1751" xr:uid="{CB7C840B-7A2B-4720-BADD-403657E564AD}"/>
    <cellStyle name="Normal 6 5 7 4" xfId="1752" xr:uid="{C4F9E5B0-A70F-4E77-B401-1C01BA5E689E}"/>
    <cellStyle name="Normal 6 5 8" xfId="1753" xr:uid="{313CDD8C-6D12-498C-AB0D-BB8EF0640379}"/>
    <cellStyle name="Normal 6 5 8 2" xfId="1754" xr:uid="{FC65F72A-20DC-4CDF-A74F-EB366CB770E7}"/>
    <cellStyle name="Normal 6 5 8 3" xfId="1755" xr:uid="{E5C92943-0A34-4099-AEAF-D4C1CF44C40E}"/>
    <cellStyle name="Normal 6 5 8 4" xfId="1756" xr:uid="{996DFEC4-801B-4741-BFA2-BEE9B4B6577F}"/>
    <cellStyle name="Normal 6 5 9" xfId="1757" xr:uid="{13FF9596-06DE-4F52-BEF9-2C1574199298}"/>
    <cellStyle name="Normal 6 6" xfId="1758" xr:uid="{9CBA320D-F92D-4A9B-B5F4-241D49CC7A4F}"/>
    <cellStyle name="Normal 6 6 2" xfId="1759" xr:uid="{7458C3C3-7C84-4E89-8C01-5EF7F9495572}"/>
    <cellStyle name="Normal 6 6 2 2" xfId="1760" xr:uid="{842044B0-F47D-445B-9700-F45813B667C4}"/>
    <cellStyle name="Normal 6 6 2 2 2" xfId="1761" xr:uid="{ECECD320-F33E-44BD-80AE-98F7751378F5}"/>
    <cellStyle name="Normal 6 6 2 2 2 2" xfId="1762" xr:uid="{1AAE85B7-F987-4277-B0DD-B30F618F45E1}"/>
    <cellStyle name="Normal 6 6 2 2 2 3" xfId="1763" xr:uid="{4FC8922A-4E98-446A-9C03-49FBB638ABF7}"/>
    <cellStyle name="Normal 6 6 2 2 2 4" xfId="1764" xr:uid="{C7118E6F-2C70-4D4A-AA11-0E55540020EC}"/>
    <cellStyle name="Normal 6 6 2 2 3" xfId="1765" xr:uid="{16627CAD-9635-4CEF-AC71-E6CA66F9FD3C}"/>
    <cellStyle name="Normal 6 6 2 2 3 2" xfId="1766" xr:uid="{A692F806-8D4C-4E59-AE56-A59019FBEE0C}"/>
    <cellStyle name="Normal 6 6 2 2 3 3" xfId="1767" xr:uid="{00502DCF-CE45-48BC-953A-D7F2762E8E6D}"/>
    <cellStyle name="Normal 6 6 2 2 3 4" xfId="1768" xr:uid="{F26D202D-96FF-4DF8-9240-137E292C3F6B}"/>
    <cellStyle name="Normal 6 6 2 2 4" xfId="1769" xr:uid="{6D4B1918-22A9-4895-8AD0-FA0C2EAC9129}"/>
    <cellStyle name="Normal 6 6 2 2 5" xfId="1770" xr:uid="{C2C4C24D-7C45-4D69-9879-5BFE67FEC48F}"/>
    <cellStyle name="Normal 6 6 2 2 6" xfId="1771" xr:uid="{D45948E0-355F-4CB1-8904-0ECA1C888E86}"/>
    <cellStyle name="Normal 6 6 2 3" xfId="1772" xr:uid="{F59AEBA4-699E-4EA2-A094-26D1F2F082C6}"/>
    <cellStyle name="Normal 6 6 2 3 2" xfId="1773" xr:uid="{F5C4A42D-D004-4013-849A-708107E163BF}"/>
    <cellStyle name="Normal 6 6 2 3 2 2" xfId="1774" xr:uid="{F9455F4C-0835-447D-ADB2-85616193A16A}"/>
    <cellStyle name="Normal 6 6 2 3 2 3" xfId="1775" xr:uid="{7619FC64-BFD9-49A0-A293-4C36F25A95E0}"/>
    <cellStyle name="Normal 6 6 2 3 2 4" xfId="1776" xr:uid="{127BA6C9-A196-44E4-9C97-2D561209DF6B}"/>
    <cellStyle name="Normal 6 6 2 3 3" xfId="1777" xr:uid="{23C497A7-9545-434F-B285-DB7CF8C4D430}"/>
    <cellStyle name="Normal 6 6 2 3 4" xfId="1778" xr:uid="{53B7D8B1-782C-4A11-B23A-0B1E03F8A10B}"/>
    <cellStyle name="Normal 6 6 2 3 5" xfId="1779" xr:uid="{C4BF84EE-72E0-4633-BAFC-1AC305858E08}"/>
    <cellStyle name="Normal 6 6 2 4" xfId="1780" xr:uid="{F7FB35D4-A428-4BD4-8D50-D772C2183683}"/>
    <cellStyle name="Normal 6 6 2 4 2" xfId="1781" xr:uid="{C729576D-566E-465D-9E8A-E59E5E578FE5}"/>
    <cellStyle name="Normal 6 6 2 4 3" xfId="1782" xr:uid="{AE97623C-9C03-461F-8907-47D029E499ED}"/>
    <cellStyle name="Normal 6 6 2 4 4" xfId="1783" xr:uid="{18887BD8-6C0D-44BD-B395-2514D9993D25}"/>
    <cellStyle name="Normal 6 6 2 5" xfId="1784" xr:uid="{8C291AF2-759E-4151-A37F-0F5FC644D3E7}"/>
    <cellStyle name="Normal 6 6 2 5 2" xfId="1785" xr:uid="{6AF7FE9A-6DBF-41DB-BCB9-2341E427915B}"/>
    <cellStyle name="Normal 6 6 2 5 3" xfId="1786" xr:uid="{6500082C-BD69-409B-BA74-12C7107DB10A}"/>
    <cellStyle name="Normal 6 6 2 5 4" xfId="1787" xr:uid="{60A11530-DAF4-4733-B48C-FBDE4D49636D}"/>
    <cellStyle name="Normal 6 6 2 6" xfId="1788" xr:uid="{F49E3C52-E88E-41F7-B01D-6011895FD2A5}"/>
    <cellStyle name="Normal 6 6 2 7" xfId="1789" xr:uid="{3D165B31-D60B-4B99-8258-58C78CC2CB50}"/>
    <cellStyle name="Normal 6 6 2 8" xfId="1790" xr:uid="{C4C03814-A163-4345-98F2-466ACA01C3F3}"/>
    <cellStyle name="Normal 6 6 3" xfId="1791" xr:uid="{34C3553D-0F04-4A5E-A5EF-9EDC47BCB001}"/>
    <cellStyle name="Normal 6 6 3 2" xfId="1792" xr:uid="{C314FBE2-3263-4150-B434-8EDBCC6DB794}"/>
    <cellStyle name="Normal 6 6 3 2 2" xfId="1793" xr:uid="{1FC5DE4B-1CA0-4680-92C4-04BD727B2062}"/>
    <cellStyle name="Normal 6 6 3 2 3" xfId="1794" xr:uid="{51F46799-3DB0-4567-AE58-2360C5F737CB}"/>
    <cellStyle name="Normal 6 6 3 2 4" xfId="1795" xr:uid="{EF3F26FD-2817-4CB2-BE98-6EF3266589F6}"/>
    <cellStyle name="Normal 6 6 3 3" xfId="1796" xr:uid="{A9EE6E5B-7350-44FB-952F-E84260FBD3FF}"/>
    <cellStyle name="Normal 6 6 3 3 2" xfId="1797" xr:uid="{454BA69A-7293-4D63-8BA3-F86AB9ECCC54}"/>
    <cellStyle name="Normal 6 6 3 3 3" xfId="1798" xr:uid="{6E2D13E3-8F4F-42BB-AB0A-8A29A7E4B61E}"/>
    <cellStyle name="Normal 6 6 3 3 4" xfId="1799" xr:uid="{1AEF81ED-C047-48E8-8772-4F20D3B78BC8}"/>
    <cellStyle name="Normal 6 6 3 4" xfId="1800" xr:uid="{05B2BE51-D7C7-4D37-96C1-759A1814492E}"/>
    <cellStyle name="Normal 6 6 3 5" xfId="1801" xr:uid="{2310105C-781C-4740-AF4A-508400ADC671}"/>
    <cellStyle name="Normal 6 6 3 6" xfId="1802" xr:uid="{B9566B32-3704-4B5A-9970-5543871CADD7}"/>
    <cellStyle name="Normal 6 6 4" xfId="1803" xr:uid="{05E26742-30A3-41F1-A11B-D39830A780A0}"/>
    <cellStyle name="Normal 6 6 4 2" xfId="1804" xr:uid="{9DF8242A-44A2-467D-950E-DB128D7C7688}"/>
    <cellStyle name="Normal 6 6 4 2 2" xfId="1805" xr:uid="{04F62813-BA1A-4BBE-A9EA-92864B472F3A}"/>
    <cellStyle name="Normal 6 6 4 2 3" xfId="1806" xr:uid="{6DD686C8-3966-473D-A4AF-79E95069F3F2}"/>
    <cellStyle name="Normal 6 6 4 2 4" xfId="1807" xr:uid="{E931D1AA-BB72-4318-A44C-A451B36F8D55}"/>
    <cellStyle name="Normal 6 6 4 3" xfId="1808" xr:uid="{6E3734B2-3525-4D69-93D5-FE53CE11D76F}"/>
    <cellStyle name="Normal 6 6 4 4" xfId="1809" xr:uid="{F6C03353-76F5-4DF9-8FB4-D7911FC82A87}"/>
    <cellStyle name="Normal 6 6 4 5" xfId="1810" xr:uid="{E04FF7AF-016F-47DB-A08D-7C59546FB62B}"/>
    <cellStyle name="Normal 6 6 5" xfId="1811" xr:uid="{24680C1D-9CBD-40B4-89C1-7531BE0FE365}"/>
    <cellStyle name="Normal 6 6 5 2" xfId="1812" xr:uid="{60F163EA-3F27-4A61-843F-34ECC9EC3071}"/>
    <cellStyle name="Normal 6 6 5 3" xfId="1813" xr:uid="{DC41907A-C6A7-4DED-AB59-46D2C5035D56}"/>
    <cellStyle name="Normal 6 6 5 4" xfId="1814" xr:uid="{59A0EDC1-A3C5-401B-8133-227AF3DD6FFE}"/>
    <cellStyle name="Normal 6 6 6" xfId="1815" xr:uid="{92790F50-E94C-442C-8548-6014179E7788}"/>
    <cellStyle name="Normal 6 6 6 2" xfId="1816" xr:uid="{111874A4-E469-440F-88D1-2FCAB1CB3680}"/>
    <cellStyle name="Normal 6 6 6 3" xfId="1817" xr:uid="{97CD1604-0E32-4734-ACE3-803AF935C755}"/>
    <cellStyle name="Normal 6 6 6 4" xfId="1818" xr:uid="{36BA2624-9AE7-479F-9A9E-0DF93BFACC93}"/>
    <cellStyle name="Normal 6 6 7" xfId="1819" xr:uid="{4DEA9353-B9F1-4CB0-A263-1D0970B778C9}"/>
    <cellStyle name="Normal 6 6 8" xfId="1820" xr:uid="{5BC71351-15E0-474D-8509-C52CA76CF50B}"/>
    <cellStyle name="Normal 6 6 9" xfId="1821" xr:uid="{D31D1D7C-F650-42DC-826E-E19A10207E6C}"/>
    <cellStyle name="Normal 6 7" xfId="1822" xr:uid="{F1D3AB60-DFB8-4C85-89B0-B486E37BB4BE}"/>
    <cellStyle name="Normal 6 7 2" xfId="1823" xr:uid="{6B632F4D-1DB3-42AD-B79A-C6222B66D9B7}"/>
    <cellStyle name="Normal 6 7 2 2" xfId="1824" xr:uid="{05388EDA-C9BD-48C6-A28B-D4EA406F1072}"/>
    <cellStyle name="Normal 6 7 2 2 2" xfId="1825" xr:uid="{7CE1BED7-31AB-45F7-807C-6939FE36DF5C}"/>
    <cellStyle name="Normal 6 7 2 2 2 2" xfId="4009" xr:uid="{023D9483-EBF0-44A9-B298-471379DFDFE5}"/>
    <cellStyle name="Normal 6 7 2 2 3" xfId="1826" xr:uid="{B1C32F13-347D-4024-9B9F-DA7C565CB41E}"/>
    <cellStyle name="Normal 6 7 2 2 4" xfId="1827" xr:uid="{66ABD8E0-FD02-454F-A6C0-F61657FEBBD5}"/>
    <cellStyle name="Normal 6 7 2 3" xfId="1828" xr:uid="{0632D8E1-62C3-4A58-9257-E1C2A0B8BF84}"/>
    <cellStyle name="Normal 6 7 2 3 2" xfId="1829" xr:uid="{856A2973-6EA9-4DD5-8744-DD4C36C5DEB9}"/>
    <cellStyle name="Normal 6 7 2 3 3" xfId="1830" xr:uid="{EDAC4B49-C785-4B9C-BAFA-9AEDAFBF3959}"/>
    <cellStyle name="Normal 6 7 2 3 4" xfId="1831" xr:uid="{849756D3-9AA3-4C3A-9CFA-401BFDDB6F5F}"/>
    <cellStyle name="Normal 6 7 2 4" xfId="1832" xr:uid="{9F4FD9F5-22D9-48B5-A5CA-17790C16B69E}"/>
    <cellStyle name="Normal 6 7 2 5" xfId="1833" xr:uid="{AEDBE1A6-F42F-43D7-8CBF-F796C43F6F17}"/>
    <cellStyle name="Normal 6 7 2 6" xfId="1834" xr:uid="{E5F7772A-47B3-4646-A791-CA9244340BBA}"/>
    <cellStyle name="Normal 6 7 3" xfId="1835" xr:uid="{7C77FEF2-68BD-4547-B9C7-7FF727BBCC29}"/>
    <cellStyle name="Normal 6 7 3 2" xfId="1836" xr:uid="{B7959BE0-7F2F-4382-9A95-E1D5B073D343}"/>
    <cellStyle name="Normal 6 7 3 2 2" xfId="1837" xr:uid="{797A26A0-2E50-4DAB-8312-55D1FB326C6D}"/>
    <cellStyle name="Normal 6 7 3 2 3" xfId="1838" xr:uid="{BA65CDC9-EBE3-4CAC-99A0-C79D14571C99}"/>
    <cellStyle name="Normal 6 7 3 2 4" xfId="1839" xr:uid="{2BEB1455-25FF-4574-831E-5AB02F1069CE}"/>
    <cellStyle name="Normal 6 7 3 3" xfId="1840" xr:uid="{49287069-D241-4BF4-BE54-EEEF2CB6BC78}"/>
    <cellStyle name="Normal 6 7 3 4" xfId="1841" xr:uid="{505221C5-611C-453A-B302-E2BA7516E5B5}"/>
    <cellStyle name="Normal 6 7 3 5" xfId="1842" xr:uid="{85A77AE2-4FCE-4A24-A4F9-E1173A6C9638}"/>
    <cellStyle name="Normal 6 7 4" xfId="1843" xr:uid="{85D3ADF6-A637-4984-91FD-CB9C9357FBBE}"/>
    <cellStyle name="Normal 6 7 4 2" xfId="1844" xr:uid="{D9605D87-3F72-4280-AE36-599B5B1CCE05}"/>
    <cellStyle name="Normal 6 7 4 3" xfId="1845" xr:uid="{C7C85378-0A66-4C55-BAB4-17BE4DC82D85}"/>
    <cellStyle name="Normal 6 7 4 4" xfId="1846" xr:uid="{996B4607-C2BD-4BFB-B4AE-782E5A307F35}"/>
    <cellStyle name="Normal 6 7 5" xfId="1847" xr:uid="{673CBAF4-FE61-4D96-9F02-512DA978DE38}"/>
    <cellStyle name="Normal 6 7 5 2" xfId="1848" xr:uid="{356166F1-1F49-44BD-8941-5B115AD0D7A9}"/>
    <cellStyle name="Normal 6 7 5 3" xfId="1849" xr:uid="{CBF4FB10-CE55-486B-8817-970F2D7CFE4B}"/>
    <cellStyle name="Normal 6 7 5 4" xfId="1850" xr:uid="{9D158EE2-3A00-44E2-B2BF-A9427B3AA299}"/>
    <cellStyle name="Normal 6 7 6" xfId="1851" xr:uid="{F127D6CF-EE9D-4CA0-B620-13AF6A7C62FA}"/>
    <cellStyle name="Normal 6 7 7" xfId="1852" xr:uid="{16ADFCC7-68BD-470D-A7BC-38BEEDE47D15}"/>
    <cellStyle name="Normal 6 7 8" xfId="1853" xr:uid="{6DF903A8-3719-4544-A3BC-852AB6524A8E}"/>
    <cellStyle name="Normal 6 8" xfId="1854" xr:uid="{A96A79CD-2C58-4567-862A-8737E37A0637}"/>
    <cellStyle name="Normal 6 8 2" xfId="1855" xr:uid="{FBEB2FED-50E5-4E6D-8727-D524009266ED}"/>
    <cellStyle name="Normal 6 8 2 2" xfId="1856" xr:uid="{6DC39DD9-C11F-4278-BCA7-D2E5BC1B71B3}"/>
    <cellStyle name="Normal 6 8 2 2 2" xfId="1857" xr:uid="{1FBA733F-3B02-4863-AE9C-17F7614F5FED}"/>
    <cellStyle name="Normal 6 8 2 2 3" xfId="1858" xr:uid="{62C86F12-59DC-42F8-9FE7-44C31D35E51C}"/>
    <cellStyle name="Normal 6 8 2 2 4" xfId="1859" xr:uid="{C95955A3-4767-476D-A229-02534E0E86E6}"/>
    <cellStyle name="Normal 6 8 2 3" xfId="1860" xr:uid="{B6F4D3B2-98AD-48C3-8D3B-273895C7CE25}"/>
    <cellStyle name="Normal 6 8 2 4" xfId="1861" xr:uid="{C919A998-057A-4D4B-A862-DCA308FED1B2}"/>
    <cellStyle name="Normal 6 8 2 5" xfId="1862" xr:uid="{9FE99C1B-D7C2-49CF-BA92-419A7925784F}"/>
    <cellStyle name="Normal 6 8 3" xfId="1863" xr:uid="{B727B646-913D-4E48-AA00-8DA93BAF7F78}"/>
    <cellStyle name="Normal 6 8 3 2" xfId="1864" xr:uid="{846F5DA3-B333-43C4-BD5E-BEC5A2274DC0}"/>
    <cellStyle name="Normal 6 8 3 3" xfId="1865" xr:uid="{73B38764-9790-42B6-B8AE-40451549B054}"/>
    <cellStyle name="Normal 6 8 3 4" xfId="1866" xr:uid="{939BA706-C111-4EF7-888C-18C1F4F0D23E}"/>
    <cellStyle name="Normal 6 8 4" xfId="1867" xr:uid="{71220817-175C-43C7-912A-4410BAE88376}"/>
    <cellStyle name="Normal 6 8 4 2" xfId="1868" xr:uid="{41C61602-2152-48B7-B4D0-90ED779DDB2C}"/>
    <cellStyle name="Normal 6 8 4 3" xfId="1869" xr:uid="{756EF94B-C6B4-40F1-A8EE-683424B517A2}"/>
    <cellStyle name="Normal 6 8 4 4" xfId="1870" xr:uid="{BBF83E4F-8BD3-4316-BB82-C1A652FCB0D2}"/>
    <cellStyle name="Normal 6 8 5" xfId="1871" xr:uid="{754F666C-B295-4BF0-9315-2B7F2532A266}"/>
    <cellStyle name="Normal 6 8 6" xfId="1872" xr:uid="{2B831438-92B1-4F4D-89AF-FAF6D2C4D814}"/>
    <cellStyle name="Normal 6 8 7" xfId="1873" xr:uid="{A9959A51-8725-4C7A-88A0-436B78F85984}"/>
    <cellStyle name="Normal 6 9" xfId="1874" xr:uid="{4ABCBF78-72AB-4379-8E82-519E1B939435}"/>
    <cellStyle name="Normal 6 9 2" xfId="1875" xr:uid="{9B71CFA5-180C-4339-9387-9296CE6BCF10}"/>
    <cellStyle name="Normal 6 9 2 2" xfId="1876" xr:uid="{9A4AE684-6398-45AE-8427-8394CDE47D72}"/>
    <cellStyle name="Normal 6 9 2 3" xfId="1877" xr:uid="{37BC15D8-BE88-4800-8B42-B0AA453CF5A5}"/>
    <cellStyle name="Normal 6 9 2 4" xfId="1878" xr:uid="{4BDC9FED-14F5-4A64-BABF-98EC22DC3DD9}"/>
    <cellStyle name="Normal 6 9 3" xfId="1879" xr:uid="{3F4E2243-90FD-4659-A478-7D74B2426CB6}"/>
    <cellStyle name="Normal 6 9 3 2" xfId="1880" xr:uid="{E4A5578B-5644-42D7-975A-BA904AB3249A}"/>
    <cellStyle name="Normal 6 9 3 3" xfId="1881" xr:uid="{E808ED7E-B7FA-4630-B00A-23A7924528C8}"/>
    <cellStyle name="Normal 6 9 3 4" xfId="1882" xr:uid="{E792F728-B579-41A8-8788-C4EF55EF29E3}"/>
    <cellStyle name="Normal 6 9 4" xfId="1883" xr:uid="{0454B0A2-D3BF-4855-A8B1-0D1200C5A604}"/>
    <cellStyle name="Normal 6 9 5" xfId="1884" xr:uid="{6FBC6DE5-D386-4ECA-9D57-9BB4D237095C}"/>
    <cellStyle name="Normal 6 9 6" xfId="1885" xr:uid="{0C5454D2-17CD-41EA-9411-E4905DCA5FD5}"/>
    <cellStyle name="Normal 7" xfId="87" xr:uid="{1C83C5B7-1700-492D-8714-7595171A3EC2}"/>
    <cellStyle name="Normal 7 10" xfId="1886" xr:uid="{6FECAA20-F9B9-4744-96E4-364E3D5E2854}"/>
    <cellStyle name="Normal 7 10 2" xfId="1887" xr:uid="{2D6113D1-150D-4C33-99D2-514E9D06D2FF}"/>
    <cellStyle name="Normal 7 10 3" xfId="1888" xr:uid="{DF80D269-22BF-4C34-844B-386CBAB693A9}"/>
    <cellStyle name="Normal 7 10 4" xfId="1889" xr:uid="{F89803A2-FC52-45A1-9CCC-0050F4AD9E05}"/>
    <cellStyle name="Normal 7 11" xfId="1890" xr:uid="{E778A89C-3F09-4FFB-A52B-422644673EAD}"/>
    <cellStyle name="Normal 7 11 2" xfId="1891" xr:uid="{0B1E19A8-193F-426A-A1C5-B008C5965B45}"/>
    <cellStyle name="Normal 7 11 3" xfId="1892" xr:uid="{7369A826-1828-46C0-8EBC-D2C6BC137049}"/>
    <cellStyle name="Normal 7 11 4" xfId="1893" xr:uid="{4000FC0B-BE2E-46DA-BDBC-637B124658E2}"/>
    <cellStyle name="Normal 7 12" xfId="1894" xr:uid="{7D59413A-9CBD-45FA-894B-474FFA43E0E1}"/>
    <cellStyle name="Normal 7 12 2" xfId="1895" xr:uid="{A723C82F-16B9-470A-8041-A26C6667847A}"/>
    <cellStyle name="Normal 7 13" xfId="1896" xr:uid="{1590FF42-4EA5-435F-BDA2-7BD084024BDC}"/>
    <cellStyle name="Normal 7 14" xfId="1897" xr:uid="{F553833C-0F94-445A-83D3-683134DCBBC9}"/>
    <cellStyle name="Normal 7 15" xfId="1898" xr:uid="{7B6FB3B2-CEC7-4E9A-AA0C-B9A9FCF79C5A}"/>
    <cellStyle name="Normal 7 2" xfId="88" xr:uid="{2B69A3BD-D497-406C-9B51-E2AACD2606C3}"/>
    <cellStyle name="Normal 7 2 10" xfId="1899" xr:uid="{6450E285-CD98-4B39-8423-CDF64474D93F}"/>
    <cellStyle name="Normal 7 2 11" xfId="1900" xr:uid="{DB2A7D2F-3702-40BC-8F13-C526737CA8BD}"/>
    <cellStyle name="Normal 7 2 2" xfId="1901" xr:uid="{13EEE566-D122-417C-A7E3-F74D4A222BFA}"/>
    <cellStyle name="Normal 7 2 2 2" xfId="1902" xr:uid="{99943F5B-C02C-4592-8305-C1DA0DF2C088}"/>
    <cellStyle name="Normal 7 2 2 2 2" xfId="1903" xr:uid="{99E8022F-245A-4BD4-A6D1-69BEBDC0370C}"/>
    <cellStyle name="Normal 7 2 2 2 2 2" xfId="1904" xr:uid="{76C72092-DE0C-4741-9E21-121F0D1D5903}"/>
    <cellStyle name="Normal 7 2 2 2 2 2 2" xfId="1905" xr:uid="{461FB15A-C841-46B2-82BE-D551337CE6F4}"/>
    <cellStyle name="Normal 7 2 2 2 2 2 2 2" xfId="4010" xr:uid="{7977F0D6-129D-491A-BBB6-9F7ED6C6DD07}"/>
    <cellStyle name="Normal 7 2 2 2 2 2 2 2 2" xfId="4011" xr:uid="{FF48779B-05FF-496A-82C5-074B2BF77D25}"/>
    <cellStyle name="Normal 7 2 2 2 2 2 2 3" xfId="4012" xr:uid="{F60F4DE2-6AC2-471B-9D5D-6457E8BF58BA}"/>
    <cellStyle name="Normal 7 2 2 2 2 2 3" xfId="1906" xr:uid="{7CADE16E-76DD-495D-962B-9C57259179D4}"/>
    <cellStyle name="Normal 7 2 2 2 2 2 3 2" xfId="4013" xr:uid="{25C9B091-439A-4102-9C02-AD4E607D0FEA}"/>
    <cellStyle name="Normal 7 2 2 2 2 2 4" xfId="1907" xr:uid="{BBD30C3D-DBFA-46FD-B236-30754BC5BBD1}"/>
    <cellStyle name="Normal 7 2 2 2 2 3" xfId="1908" xr:uid="{F99BB75A-96BD-4DB7-9CF0-A0880119E015}"/>
    <cellStyle name="Normal 7 2 2 2 2 3 2" xfId="1909" xr:uid="{F7B28A48-151C-4DAC-8EBF-3A513989BEA8}"/>
    <cellStyle name="Normal 7 2 2 2 2 3 2 2" xfId="4014" xr:uid="{A4153D3F-A24F-4577-8C93-270AE268E8EA}"/>
    <cellStyle name="Normal 7 2 2 2 2 3 3" xfId="1910" xr:uid="{EE11AD6B-964E-4514-82A2-E91A7164DB97}"/>
    <cellStyle name="Normal 7 2 2 2 2 3 4" xfId="1911" xr:uid="{F02DDF5C-7066-48CD-BF6C-3D33ABD9A530}"/>
    <cellStyle name="Normal 7 2 2 2 2 4" xfId="1912" xr:uid="{A26B705B-9CBA-44A8-ACB5-2BA1C3BA2DA2}"/>
    <cellStyle name="Normal 7 2 2 2 2 4 2" xfId="4015" xr:uid="{DCF3ABEE-577F-4201-94A9-F2801DBADEAC}"/>
    <cellStyle name="Normal 7 2 2 2 2 5" xfId="1913" xr:uid="{2B7238C7-9CA6-43E2-846B-F7FE42C811B2}"/>
    <cellStyle name="Normal 7 2 2 2 2 6" xfId="1914" xr:uid="{106ED5A3-00D9-4F42-AC28-9DEA8EA307CF}"/>
    <cellStyle name="Normal 7 2 2 2 3" xfId="1915" xr:uid="{6716006D-7265-461B-AAE4-3DD9698AC0E8}"/>
    <cellStyle name="Normal 7 2 2 2 3 2" xfId="1916" xr:uid="{CF46A31F-E046-44EE-A217-79998D2A4DD1}"/>
    <cellStyle name="Normal 7 2 2 2 3 2 2" xfId="1917" xr:uid="{739A737F-DAC3-4E8B-B28C-F3693543977F}"/>
    <cellStyle name="Normal 7 2 2 2 3 2 2 2" xfId="4016" xr:uid="{42597C71-2818-4853-BD16-FAE828DD48D9}"/>
    <cellStyle name="Normal 7 2 2 2 3 2 2 2 2" xfId="4017" xr:uid="{58180055-3C68-463A-9B09-86BF064ABA71}"/>
    <cellStyle name="Normal 7 2 2 2 3 2 2 3" xfId="4018" xr:uid="{A38D11D7-41F8-478A-84D8-C328F7DB8FA2}"/>
    <cellStyle name="Normal 7 2 2 2 3 2 3" xfId="1918" xr:uid="{576F6703-8B58-4A35-A1EA-98DEC069DA69}"/>
    <cellStyle name="Normal 7 2 2 2 3 2 3 2" xfId="4019" xr:uid="{CB2A59DD-1685-4CD8-9306-3B7855055FD0}"/>
    <cellStyle name="Normal 7 2 2 2 3 2 4" xfId="1919" xr:uid="{04B7E334-23C0-4C03-BDC6-841DAFFEF7F0}"/>
    <cellStyle name="Normal 7 2 2 2 3 3" xfId="1920" xr:uid="{DE2DE08D-B0F0-432F-B111-CE21DC415D2E}"/>
    <cellStyle name="Normal 7 2 2 2 3 3 2" xfId="4020" xr:uid="{A4089864-AE2B-443B-AC70-0313B18AD4A9}"/>
    <cellStyle name="Normal 7 2 2 2 3 3 2 2" xfId="4021" xr:uid="{D3ED2337-12CD-4EAF-8F27-758C65928FED}"/>
    <cellStyle name="Normal 7 2 2 2 3 3 3" xfId="4022" xr:uid="{4C41DE9E-BE06-4E61-AE6F-B08F1F72AA33}"/>
    <cellStyle name="Normal 7 2 2 2 3 4" xfId="1921" xr:uid="{03324BDB-AAD4-4605-B062-0E6A6C529113}"/>
    <cellStyle name="Normal 7 2 2 2 3 4 2" xfId="4023" xr:uid="{54A76514-E080-4B1B-AD34-249AAC15AAE9}"/>
    <cellStyle name="Normal 7 2 2 2 3 5" xfId="1922" xr:uid="{E24DBFC0-805C-46F6-8429-9D993120271F}"/>
    <cellStyle name="Normal 7 2 2 2 4" xfId="1923" xr:uid="{47364313-3A3A-4455-BAE0-C08CE3B6DB6E}"/>
    <cellStyle name="Normal 7 2 2 2 4 2" xfId="1924" xr:uid="{217E6DDB-862D-4135-8538-0D8E3FE2A8EE}"/>
    <cellStyle name="Normal 7 2 2 2 4 2 2" xfId="4024" xr:uid="{53D3B92B-8F90-494C-9E91-10237B19367F}"/>
    <cellStyle name="Normal 7 2 2 2 4 2 2 2" xfId="4025" xr:uid="{E5902679-346C-48AA-84FC-B084C4E97AFD}"/>
    <cellStyle name="Normal 7 2 2 2 4 2 3" xfId="4026" xr:uid="{F6B2497B-78B9-4327-89EC-5857A35E0BC9}"/>
    <cellStyle name="Normal 7 2 2 2 4 3" xfId="1925" xr:uid="{E0FAAF97-8F3B-4F2C-9050-D32090DAFEB3}"/>
    <cellStyle name="Normal 7 2 2 2 4 3 2" xfId="4027" xr:uid="{AEE512DA-FA53-4D5E-8FBC-A74F3584A4E9}"/>
    <cellStyle name="Normal 7 2 2 2 4 4" xfId="1926" xr:uid="{6A892F45-F7EC-4E16-82B2-AD04627701CA}"/>
    <cellStyle name="Normal 7 2 2 2 5" xfId="1927" xr:uid="{8362F923-45F5-4DF3-ABD6-1DAFAF57F8CF}"/>
    <cellStyle name="Normal 7 2 2 2 5 2" xfId="1928" xr:uid="{963CE585-BD64-4E4A-9DC3-27ED9D85065F}"/>
    <cellStyle name="Normal 7 2 2 2 5 2 2" xfId="4028" xr:uid="{539E8BB8-A65B-4380-AF9B-553363097176}"/>
    <cellStyle name="Normal 7 2 2 2 5 3" xfId="1929" xr:uid="{30CF642B-1803-41E9-A96D-4467B7D50004}"/>
    <cellStyle name="Normal 7 2 2 2 5 4" xfId="1930" xr:uid="{00B50A29-5183-4393-89A4-C86E8E5396A9}"/>
    <cellStyle name="Normal 7 2 2 2 6" xfId="1931" xr:uid="{DFF69769-07B9-456D-947D-46BC5E28959E}"/>
    <cellStyle name="Normal 7 2 2 2 6 2" xfId="4029" xr:uid="{FA620618-56FB-41A6-A504-74CF023E9DEA}"/>
    <cellStyle name="Normal 7 2 2 2 7" xfId="1932" xr:uid="{C115D112-3B6A-4E2F-A3F7-09EFA963E65B}"/>
    <cellStyle name="Normal 7 2 2 2 8" xfId="1933" xr:uid="{887C9E05-DA1C-4839-9940-4B762D76E27B}"/>
    <cellStyle name="Normal 7 2 2 3" xfId="1934" xr:uid="{6C867C76-516C-46C3-9AB8-D7266E6B8D54}"/>
    <cellStyle name="Normal 7 2 2 3 2" xfId="1935" xr:uid="{10ADC106-1E4B-4C88-836E-4E267B935963}"/>
    <cellStyle name="Normal 7 2 2 3 2 2" xfId="1936" xr:uid="{53D22C5F-DAC0-48C1-9A03-84DDA91822C7}"/>
    <cellStyle name="Normal 7 2 2 3 2 2 2" xfId="4030" xr:uid="{CC82FA61-843E-495B-B998-9325757D8F42}"/>
    <cellStyle name="Normal 7 2 2 3 2 2 2 2" xfId="4031" xr:uid="{4093B0EC-2BC0-4184-AA50-0A6167D412F8}"/>
    <cellStyle name="Normal 7 2 2 3 2 2 3" xfId="4032" xr:uid="{15D30B48-9351-4943-A732-593F6AE9F139}"/>
    <cellStyle name="Normal 7 2 2 3 2 3" xfId="1937" xr:uid="{23BB8927-37DA-4968-9502-9D7A0A0AAE5F}"/>
    <cellStyle name="Normal 7 2 2 3 2 3 2" xfId="4033" xr:uid="{F9A185FC-9935-454B-8507-632E838FA67E}"/>
    <cellStyle name="Normal 7 2 2 3 2 4" xfId="1938" xr:uid="{C9E03FF6-2606-4180-92C6-217ECA90483F}"/>
    <cellStyle name="Normal 7 2 2 3 3" xfId="1939" xr:uid="{440BD4DF-A241-430E-B2C6-C7CE73C50DC1}"/>
    <cellStyle name="Normal 7 2 2 3 3 2" xfId="1940" xr:uid="{B4135953-6009-4DEE-8142-25D7D58B3895}"/>
    <cellStyle name="Normal 7 2 2 3 3 2 2" xfId="4034" xr:uid="{5C89424C-3BE4-4CAF-9DC5-6B70FF6470B3}"/>
    <cellStyle name="Normal 7 2 2 3 3 3" xfId="1941" xr:uid="{B925D8A6-0860-4C3C-9020-6A85B7A23B31}"/>
    <cellStyle name="Normal 7 2 2 3 3 4" xfId="1942" xr:uid="{03D4E8CC-3C64-4C24-94E0-BC9E8C56AC4E}"/>
    <cellStyle name="Normal 7 2 2 3 4" xfId="1943" xr:uid="{768706BB-F493-4003-B552-C1964643C1F0}"/>
    <cellStyle name="Normal 7 2 2 3 4 2" xfId="4035" xr:uid="{1C44E38E-81F1-4600-921A-4E080F168585}"/>
    <cellStyle name="Normal 7 2 2 3 5" xfId="1944" xr:uid="{C7822F38-8D00-494A-90A6-81833DEB131C}"/>
    <cellStyle name="Normal 7 2 2 3 6" xfId="1945" xr:uid="{D29ABB1A-96DB-4C98-AA2F-35CAF1B6E607}"/>
    <cellStyle name="Normal 7 2 2 4" xfId="1946" xr:uid="{1369094A-B678-4597-85ED-4ED0C23DEF15}"/>
    <cellStyle name="Normal 7 2 2 4 2" xfId="1947" xr:uid="{6624794D-3A22-447C-8BA4-27BA0F494A42}"/>
    <cellStyle name="Normal 7 2 2 4 2 2" xfId="1948" xr:uid="{BF2B4B64-ED59-410F-83AE-BB75973D7732}"/>
    <cellStyle name="Normal 7 2 2 4 2 2 2" xfId="4036" xr:uid="{B79CAFA8-9251-42F9-A927-B4897F3EC63D}"/>
    <cellStyle name="Normal 7 2 2 4 2 2 2 2" xfId="4037" xr:uid="{A4A4EFCC-77E7-4D54-9F8B-D556365B9CCA}"/>
    <cellStyle name="Normal 7 2 2 4 2 2 3" xfId="4038" xr:uid="{E409BBD6-36EF-4758-8613-574AD433DE72}"/>
    <cellStyle name="Normal 7 2 2 4 2 3" xfId="1949" xr:uid="{ECD4E19E-93FC-4704-99FF-C714A020B28C}"/>
    <cellStyle name="Normal 7 2 2 4 2 3 2" xfId="4039" xr:uid="{A83C026A-A254-40E4-9445-4B7BB6A13450}"/>
    <cellStyle name="Normal 7 2 2 4 2 4" xfId="1950" xr:uid="{F18921E0-E1C6-40DB-8C27-82714CC8169F}"/>
    <cellStyle name="Normal 7 2 2 4 3" xfId="1951" xr:uid="{835A822D-D4BD-4A8D-896C-D772EB372D15}"/>
    <cellStyle name="Normal 7 2 2 4 3 2" xfId="4040" xr:uid="{AD11670A-F233-4D94-83CB-3F2E99230729}"/>
    <cellStyle name="Normal 7 2 2 4 3 2 2" xfId="4041" xr:uid="{05348B18-FAFE-4EB9-A6E9-755FCFA04481}"/>
    <cellStyle name="Normal 7 2 2 4 3 3" xfId="4042" xr:uid="{6ECE87F1-FAD7-43DA-9F4A-EC5C1DD06FEE}"/>
    <cellStyle name="Normal 7 2 2 4 4" xfId="1952" xr:uid="{D01183D5-6ADD-4882-B320-D5F0DD9E6700}"/>
    <cellStyle name="Normal 7 2 2 4 4 2" xfId="4043" xr:uid="{3C75E142-8B57-4D37-851E-3D1A6848C003}"/>
    <cellStyle name="Normal 7 2 2 4 5" xfId="1953" xr:uid="{35759A61-FB02-45C9-AC26-79140A3E0F56}"/>
    <cellStyle name="Normal 7 2 2 5" xfId="1954" xr:uid="{859ABC35-9939-41DB-AD56-BBDDCF0DF6A7}"/>
    <cellStyle name="Normal 7 2 2 5 2" xfId="1955" xr:uid="{0D0F138A-CAB1-40D5-BFEB-DF71740F0FEF}"/>
    <cellStyle name="Normal 7 2 2 5 2 2" xfId="4044" xr:uid="{95B7AC1F-42E5-4CAE-85BF-D971C3E8D224}"/>
    <cellStyle name="Normal 7 2 2 5 2 2 2" xfId="4045" xr:uid="{A372E710-A776-48E1-B5C1-A0964623FF01}"/>
    <cellStyle name="Normal 7 2 2 5 2 3" xfId="4046" xr:uid="{1186C4F1-4290-44F4-B3E5-7632E163725C}"/>
    <cellStyle name="Normal 7 2 2 5 3" xfId="1956" xr:uid="{B438E48B-5E28-4341-A9DB-099425A98A9E}"/>
    <cellStyle name="Normal 7 2 2 5 3 2" xfId="4047" xr:uid="{1C7049C6-A24E-4846-BF13-40374CE0CBEF}"/>
    <cellStyle name="Normal 7 2 2 5 4" xfId="1957" xr:uid="{F46EEAED-0471-4360-B07D-C95EBF4F730E}"/>
    <cellStyle name="Normal 7 2 2 6" xfId="1958" xr:uid="{62667E75-53BD-4C6E-903B-300E408EF325}"/>
    <cellStyle name="Normal 7 2 2 6 2" xfId="1959" xr:uid="{1E19B41F-B134-4707-8EAC-556815DFFD1E}"/>
    <cellStyle name="Normal 7 2 2 6 2 2" xfId="4048" xr:uid="{3D685786-15B8-4702-ACA5-38DC7BA21B9A}"/>
    <cellStyle name="Normal 7 2 2 6 3" xfId="1960" xr:uid="{9D89A58B-6731-4418-B6AF-B6507661CBCD}"/>
    <cellStyle name="Normal 7 2 2 6 4" xfId="1961" xr:uid="{3AEA2188-FE0E-498D-AB42-97444461DE86}"/>
    <cellStyle name="Normal 7 2 2 7" xfId="1962" xr:uid="{BC942150-3F83-40DA-8B11-F0C7894C97AE}"/>
    <cellStyle name="Normal 7 2 2 7 2" xfId="4049" xr:uid="{FB0924B7-AAE3-4A35-810B-25E4586BDF2F}"/>
    <cellStyle name="Normal 7 2 2 8" xfId="1963" xr:uid="{395AA070-331D-45CB-B880-A12A1C01D5B2}"/>
    <cellStyle name="Normal 7 2 2 9" xfId="1964" xr:uid="{E6B1C733-7BA7-43F1-8EBB-20E1B4C7B8C9}"/>
    <cellStyle name="Normal 7 2 3" xfId="1965" xr:uid="{5359C531-36D7-45F7-A4FA-86A430642928}"/>
    <cellStyle name="Normal 7 2 3 2" xfId="1966" xr:uid="{4C2FDBFF-11D8-493B-B924-354C30B6B67D}"/>
    <cellStyle name="Normal 7 2 3 2 2" xfId="1967" xr:uid="{DF1CA8B3-A6DF-4CF5-8FF9-12E7A0236F57}"/>
    <cellStyle name="Normal 7 2 3 2 2 2" xfId="1968" xr:uid="{EADF8334-8F3C-4A9B-B7CF-BD6D95700727}"/>
    <cellStyle name="Normal 7 2 3 2 2 2 2" xfId="4050" xr:uid="{21084B95-2D48-48B2-B7A1-A373981CD60C}"/>
    <cellStyle name="Normal 7 2 3 2 2 2 2 2" xfId="4051" xr:uid="{F75D0FFF-9838-4BA3-A636-6F6ACB431B67}"/>
    <cellStyle name="Normal 7 2 3 2 2 2 3" xfId="4052" xr:uid="{6AFD3CC0-A6DC-4E14-B928-F91E48F5FFEA}"/>
    <cellStyle name="Normal 7 2 3 2 2 3" xfId="1969" xr:uid="{20E54A95-1DD2-4322-AE30-2DC642E53071}"/>
    <cellStyle name="Normal 7 2 3 2 2 3 2" xfId="4053" xr:uid="{40B5DDE0-19EA-4077-A786-FEA45EDE0C7D}"/>
    <cellStyle name="Normal 7 2 3 2 2 4" xfId="1970" xr:uid="{88820779-2D38-4B5C-9A85-FB1A98F4EB00}"/>
    <cellStyle name="Normal 7 2 3 2 3" xfId="1971" xr:uid="{26B474E5-CF75-4E12-93BC-3703E578E536}"/>
    <cellStyle name="Normal 7 2 3 2 3 2" xfId="1972" xr:uid="{E1AC1604-EA03-4A03-9642-C9BB5189EF72}"/>
    <cellStyle name="Normal 7 2 3 2 3 2 2" xfId="4054" xr:uid="{B6F5346E-1293-437D-AC6F-E4B0651FF183}"/>
    <cellStyle name="Normal 7 2 3 2 3 3" xfId="1973" xr:uid="{1391974C-81E5-42C2-BB2A-649AB3ACA9F4}"/>
    <cellStyle name="Normal 7 2 3 2 3 4" xfId="1974" xr:uid="{9DBD59F5-E0A0-4A03-9CE3-4D2D979A543B}"/>
    <cellStyle name="Normal 7 2 3 2 4" xfId="1975" xr:uid="{9392484F-DF0A-4C01-897C-368E36523A60}"/>
    <cellStyle name="Normal 7 2 3 2 4 2" xfId="4055" xr:uid="{D56FF4AA-0B1E-4EDD-9A5A-61EFFF607712}"/>
    <cellStyle name="Normal 7 2 3 2 5" xfId="1976" xr:uid="{D7FAB217-08CE-4A42-9B8A-4C50C52E287B}"/>
    <cellStyle name="Normal 7 2 3 2 6" xfId="1977" xr:uid="{2FA472F3-DD9A-4DD7-93E4-28E443B3564E}"/>
    <cellStyle name="Normal 7 2 3 3" xfId="1978" xr:uid="{AA818883-E381-4A17-9B73-02CD84D93A38}"/>
    <cellStyle name="Normal 7 2 3 3 2" xfId="1979" xr:uid="{B97AABF9-7677-441B-844F-6AAEEEF6BC3A}"/>
    <cellStyle name="Normal 7 2 3 3 2 2" xfId="1980" xr:uid="{F4F9BFB0-B05B-4D2E-BEEC-1412D3B69CB6}"/>
    <cellStyle name="Normal 7 2 3 3 2 2 2" xfId="4056" xr:uid="{201B0992-C962-49CF-A438-6B6D101CF229}"/>
    <cellStyle name="Normal 7 2 3 3 2 2 2 2" xfId="4057" xr:uid="{17AC1B1C-8CE1-4844-BFF5-0422E565FB58}"/>
    <cellStyle name="Normal 7 2 3 3 2 2 3" xfId="4058" xr:uid="{E9F8A0A6-4852-4BDB-AA41-54177FFC92CE}"/>
    <cellStyle name="Normal 7 2 3 3 2 3" xfId="1981" xr:uid="{0D1ACBB5-F504-4231-8280-E32645007BD4}"/>
    <cellStyle name="Normal 7 2 3 3 2 3 2" xfId="4059" xr:uid="{E70384D5-0060-4AAB-80DA-B91E99384578}"/>
    <cellStyle name="Normal 7 2 3 3 2 4" xfId="1982" xr:uid="{5DABF22A-744F-49EA-AA0B-F5933D672FDA}"/>
    <cellStyle name="Normal 7 2 3 3 3" xfId="1983" xr:uid="{BD5C95BB-DC4A-4805-8E54-5BCF686F85CD}"/>
    <cellStyle name="Normal 7 2 3 3 3 2" xfId="4060" xr:uid="{A304E0B7-AAA1-44E9-9CAE-7F1B9F5909AE}"/>
    <cellStyle name="Normal 7 2 3 3 3 2 2" xfId="4061" xr:uid="{7874811D-9D88-4B0F-B277-D6317D075315}"/>
    <cellStyle name="Normal 7 2 3 3 3 3" xfId="4062" xr:uid="{1ECC0904-F542-46DC-BC29-0E84D15EFEB3}"/>
    <cellStyle name="Normal 7 2 3 3 4" xfId="1984" xr:uid="{7749870E-8B89-48B1-B5B6-D4C89974402A}"/>
    <cellStyle name="Normal 7 2 3 3 4 2" xfId="4063" xr:uid="{5EC19FE0-B5DB-42E1-9A9A-CE3B196916A0}"/>
    <cellStyle name="Normal 7 2 3 3 5" xfId="1985" xr:uid="{B56F6E38-02AA-4D17-89E6-4A744AA9E5C9}"/>
    <cellStyle name="Normal 7 2 3 4" xfId="1986" xr:uid="{6CCAA370-5B36-43EA-9F19-27E4A0947BE4}"/>
    <cellStyle name="Normal 7 2 3 4 2" xfId="1987" xr:uid="{E5209BD5-56BF-4F0C-B367-5350761D4244}"/>
    <cellStyle name="Normal 7 2 3 4 2 2" xfId="4064" xr:uid="{5A0F8CD6-D7E1-40DA-86FA-6F0B8C4E86F1}"/>
    <cellStyle name="Normal 7 2 3 4 2 2 2" xfId="4065" xr:uid="{94E31D62-DBEA-4B9D-A22A-7A954BA44EB7}"/>
    <cellStyle name="Normal 7 2 3 4 2 3" xfId="4066" xr:uid="{3F2C9E6F-0416-4C23-B2B5-6D31D4D90AA6}"/>
    <cellStyle name="Normal 7 2 3 4 3" xfId="1988" xr:uid="{89E67E01-CB80-4A42-8001-92B1DC6D1D31}"/>
    <cellStyle name="Normal 7 2 3 4 3 2" xfId="4067" xr:uid="{4377EC6D-7EC0-420D-B6C1-B3BECB98E71C}"/>
    <cellStyle name="Normal 7 2 3 4 4" xfId="1989" xr:uid="{33E8BF44-BBD3-4E7B-B289-FD8E60EFE20F}"/>
    <cellStyle name="Normal 7 2 3 5" xfId="1990" xr:uid="{54CBDEB6-3217-4527-B1F8-B1C70D786EB6}"/>
    <cellStyle name="Normal 7 2 3 5 2" xfId="1991" xr:uid="{7C57726B-3DC3-4F4A-A6CF-D84EAFD9FC49}"/>
    <cellStyle name="Normal 7 2 3 5 2 2" xfId="4068" xr:uid="{D38C8961-C5E2-4F94-B627-84CA0B021AD5}"/>
    <cellStyle name="Normal 7 2 3 5 3" xfId="1992" xr:uid="{5EAC1E99-E3FE-4E76-8D4A-8250177534AD}"/>
    <cellStyle name="Normal 7 2 3 5 4" xfId="1993" xr:uid="{02B6FE3E-E3E5-4EED-A184-1F5C085BC2F2}"/>
    <cellStyle name="Normal 7 2 3 6" xfId="1994" xr:uid="{DC291F4A-5BE6-4484-894E-E94ED22189AB}"/>
    <cellStyle name="Normal 7 2 3 6 2" xfId="4069" xr:uid="{820C0CF9-E01F-498C-9A02-B213528DE01B}"/>
    <cellStyle name="Normal 7 2 3 7" xfId="1995" xr:uid="{FC38A416-DAD3-48E9-A933-49B9A2BB106D}"/>
    <cellStyle name="Normal 7 2 3 8" xfId="1996" xr:uid="{E08C6AB5-C73A-4B10-95DB-E37814151A7A}"/>
    <cellStyle name="Normal 7 2 4" xfId="1997" xr:uid="{96D71C6D-45F5-425D-B3DC-C6A58CCA6C4D}"/>
    <cellStyle name="Normal 7 2 4 2" xfId="1998" xr:uid="{45013627-4D16-4C4F-9797-698815562046}"/>
    <cellStyle name="Normal 7 2 4 2 2" xfId="1999" xr:uid="{DAAE9B9F-E024-4BD9-8AE4-EE0C26634E54}"/>
    <cellStyle name="Normal 7 2 4 2 2 2" xfId="2000" xr:uid="{77A53676-15F2-4DF9-A7B2-E58AF379EF25}"/>
    <cellStyle name="Normal 7 2 4 2 2 2 2" xfId="4070" xr:uid="{884636D3-E0BB-4B9C-A68F-5DA9CFCE3605}"/>
    <cellStyle name="Normal 7 2 4 2 2 3" xfId="2001" xr:uid="{379869A0-9927-4F40-9587-500D3DD6E52D}"/>
    <cellStyle name="Normal 7 2 4 2 2 4" xfId="2002" xr:uid="{D5493F31-5A35-4F89-BC20-013553EE9F23}"/>
    <cellStyle name="Normal 7 2 4 2 3" xfId="2003" xr:uid="{0E95D759-C4F7-4AF5-993B-3F374EEC1D86}"/>
    <cellStyle name="Normal 7 2 4 2 3 2" xfId="4071" xr:uid="{77071446-4F54-46BB-8795-17FF648DB3F9}"/>
    <cellStyle name="Normal 7 2 4 2 4" xfId="2004" xr:uid="{797F3B40-8203-4569-AA12-4CF358B0997B}"/>
    <cellStyle name="Normal 7 2 4 2 5" xfId="2005" xr:uid="{5D7203F5-B4BC-445E-8FE1-14EB2D61E5BC}"/>
    <cellStyle name="Normal 7 2 4 3" xfId="2006" xr:uid="{6C5AEED4-1A24-4224-A267-E0883438704A}"/>
    <cellStyle name="Normal 7 2 4 3 2" xfId="2007" xr:uid="{61527564-1204-48EB-B058-E48F60857B24}"/>
    <cellStyle name="Normal 7 2 4 3 2 2" xfId="4072" xr:uid="{5A7FCBC2-8820-432B-BDC0-37111612B7AE}"/>
    <cellStyle name="Normal 7 2 4 3 3" xfId="2008" xr:uid="{6DFE92BB-ABA2-495D-9251-A14CCE899E3A}"/>
    <cellStyle name="Normal 7 2 4 3 4" xfId="2009" xr:uid="{23C99525-B170-4755-9DCD-895535F3B88A}"/>
    <cellStyle name="Normal 7 2 4 4" xfId="2010" xr:uid="{CF140EE7-B7BF-4261-ABF3-DFD47A5E2CD9}"/>
    <cellStyle name="Normal 7 2 4 4 2" xfId="2011" xr:uid="{605296C7-EF03-411E-B0C2-9E8614BE8479}"/>
    <cellStyle name="Normal 7 2 4 4 3" xfId="2012" xr:uid="{31FE78A3-33FC-4251-B71A-8C1150CFFDE1}"/>
    <cellStyle name="Normal 7 2 4 4 4" xfId="2013" xr:uid="{B0675015-270E-4BFA-8CAC-C3A6A8267C91}"/>
    <cellStyle name="Normal 7 2 4 5" xfId="2014" xr:uid="{BB3BFEE3-D150-41CC-AD5F-8716F00092D3}"/>
    <cellStyle name="Normal 7 2 4 6" xfId="2015" xr:uid="{B0A8B2A5-4FD7-44B5-8E98-89F1CD99B455}"/>
    <cellStyle name="Normal 7 2 4 7" xfId="2016" xr:uid="{D206340F-119C-4B4F-B5F2-CF62FA15995A}"/>
    <cellStyle name="Normal 7 2 5" xfId="2017" xr:uid="{7F53B222-5FAB-4273-9188-48EB9D09810D}"/>
    <cellStyle name="Normal 7 2 5 2" xfId="2018" xr:uid="{3CB9E918-790D-4FD2-AE54-4E3FB5274CF1}"/>
    <cellStyle name="Normal 7 2 5 2 2" xfId="2019" xr:uid="{7329FFE2-CD38-4F67-8394-6F52AD665B08}"/>
    <cellStyle name="Normal 7 2 5 2 2 2" xfId="4073" xr:uid="{016B3CC1-F09A-4292-94D2-79D5A4DAB3F2}"/>
    <cellStyle name="Normal 7 2 5 2 2 2 2" xfId="4074" xr:uid="{85C30986-4762-4EE0-9123-D1DAABE71ECC}"/>
    <cellStyle name="Normal 7 2 5 2 2 3" xfId="4075" xr:uid="{71C505D3-8BC6-4D74-AD3D-ACB5805A4599}"/>
    <cellStyle name="Normal 7 2 5 2 3" xfId="2020" xr:uid="{54C59510-A574-40AC-9C0E-3E1BF7A7462F}"/>
    <cellStyle name="Normal 7 2 5 2 3 2" xfId="4076" xr:uid="{D8B5C93A-1D0D-4557-AE5B-D2DDD02D2CE6}"/>
    <cellStyle name="Normal 7 2 5 2 4" xfId="2021" xr:uid="{48314E28-22D8-412D-BB5B-8A5A716F21B5}"/>
    <cellStyle name="Normal 7 2 5 3" xfId="2022" xr:uid="{096F8DD8-151F-4E48-BA9E-02D922FA2BF4}"/>
    <cellStyle name="Normal 7 2 5 3 2" xfId="2023" xr:uid="{95B68010-3485-450E-92FE-C88A04EEAD6E}"/>
    <cellStyle name="Normal 7 2 5 3 2 2" xfId="4077" xr:uid="{2D45D88B-B50B-46EC-B001-8771E501A8FA}"/>
    <cellStyle name="Normal 7 2 5 3 3" xfId="2024" xr:uid="{BD3F7508-1F6E-47B8-9191-347E8C9F65F5}"/>
    <cellStyle name="Normal 7 2 5 3 4" xfId="2025" xr:uid="{29BD097E-962D-42C2-BE9F-BE09CE4292C6}"/>
    <cellStyle name="Normal 7 2 5 4" xfId="2026" xr:uid="{F1D1669D-FD37-441D-BA4C-C0A7DC97271B}"/>
    <cellStyle name="Normal 7 2 5 4 2" xfId="4078" xr:uid="{895CDB13-5B90-4D8C-9B61-8DAA1555FC47}"/>
    <cellStyle name="Normal 7 2 5 5" xfId="2027" xr:uid="{29CB1065-8FB9-4FC5-8EC6-4B30BD4C54C1}"/>
    <cellStyle name="Normal 7 2 5 6" xfId="2028" xr:uid="{A5C8B172-910C-495C-8F5D-AE0C82B23F04}"/>
    <cellStyle name="Normal 7 2 6" xfId="2029" xr:uid="{00E27130-3AC4-4B95-95FD-BDB933069D9E}"/>
    <cellStyle name="Normal 7 2 6 2" xfId="2030" xr:uid="{3DB15242-5A95-4D3D-B1C7-727D4572544C}"/>
    <cellStyle name="Normal 7 2 6 2 2" xfId="2031" xr:uid="{1A6D557D-F140-4A17-8C6B-C62236EB2C51}"/>
    <cellStyle name="Normal 7 2 6 2 2 2" xfId="4079" xr:uid="{FFA8057C-EF7F-4201-8165-1AB8F62FDC0A}"/>
    <cellStyle name="Normal 7 2 6 2 3" xfId="2032" xr:uid="{5E54951B-E3DE-42B8-9E70-4566382BF0F9}"/>
    <cellStyle name="Normal 7 2 6 2 4" xfId="2033" xr:uid="{032E81B8-0EB4-4870-A14E-1221CFAB2682}"/>
    <cellStyle name="Normal 7 2 6 3" xfId="2034" xr:uid="{0CEF2711-5370-4857-8FEE-3153E5469A70}"/>
    <cellStyle name="Normal 7 2 6 3 2" xfId="4080" xr:uid="{943B31E5-4821-47F7-9587-B95960963E9C}"/>
    <cellStyle name="Normal 7 2 6 4" xfId="2035" xr:uid="{88CB1CBA-158D-47F3-8017-F2E07E74C087}"/>
    <cellStyle name="Normal 7 2 6 5" xfId="2036" xr:uid="{6BE88700-6E98-42B8-8E0D-9F2992C82835}"/>
    <cellStyle name="Normal 7 2 7" xfId="2037" xr:uid="{388D0875-FDF7-4EBA-B09B-1883E10EDD75}"/>
    <cellStyle name="Normal 7 2 7 2" xfId="2038" xr:uid="{B95A84D4-E153-4288-9A06-E2015DB960CE}"/>
    <cellStyle name="Normal 7 2 7 2 2" xfId="4081" xr:uid="{C2BBC6F4-24AD-4C5F-8B3B-C853AA458342}"/>
    <cellStyle name="Normal 7 2 7 2 3" xfId="4382" xr:uid="{67169CBC-3947-49B7-8750-7B3D21EEAC17}"/>
    <cellStyle name="Normal 7 2 7 3" xfId="2039" xr:uid="{92E7EA49-1949-4A00-9CFA-A0BF86D57A25}"/>
    <cellStyle name="Normal 7 2 7 4" xfId="2040" xr:uid="{FBD54BD1-F570-4752-8BEB-55BE241940DA}"/>
    <cellStyle name="Normal 7 2 7 4 2" xfId="4748" xr:uid="{694E08AB-E29D-4661-81D5-BB6ADA1B6489}"/>
    <cellStyle name="Normal 7 2 7 4 3" xfId="4612" xr:uid="{2A2EBCE6-A33F-475B-A4D3-E3A1650656E4}"/>
    <cellStyle name="Normal 7 2 7 4 4" xfId="4467" xr:uid="{FE068647-F314-4D49-B6F1-DFFC77F58398}"/>
    <cellStyle name="Normal 7 2 8" xfId="2041" xr:uid="{84536074-8AE1-4257-A30D-28BA65B9BFF8}"/>
    <cellStyle name="Normal 7 2 8 2" xfId="2042" xr:uid="{083C218A-9AD3-411C-A6AD-DB2FBDE753E2}"/>
    <cellStyle name="Normal 7 2 8 3" xfId="2043" xr:uid="{7468BAC4-C0D2-427C-AE0D-7B18F5D506F7}"/>
    <cellStyle name="Normal 7 2 8 4" xfId="2044" xr:uid="{FA615367-E987-4619-A589-BA309B03AD4A}"/>
    <cellStyle name="Normal 7 2 9" xfId="2045" xr:uid="{73043F58-18F7-4F89-AD7D-DA7D368751B1}"/>
    <cellStyle name="Normal 7 3" xfId="2046" xr:uid="{2F0C1341-8354-4EBE-A0CD-A0D0B5D8BB00}"/>
    <cellStyle name="Normal 7 3 10" xfId="2047" xr:uid="{79C9E4AB-9EE3-47C7-86DE-789A39FB5E11}"/>
    <cellStyle name="Normal 7 3 11" xfId="2048" xr:uid="{0B676B97-1770-461A-9881-D8B350834621}"/>
    <cellStyle name="Normal 7 3 2" xfId="2049" xr:uid="{B1C0C88B-BA6C-4421-9A32-D726AADD8B97}"/>
    <cellStyle name="Normal 7 3 2 2" xfId="2050" xr:uid="{AA488B23-5EC0-49DC-A230-4D0227BAD72F}"/>
    <cellStyle name="Normal 7 3 2 2 2" xfId="2051" xr:uid="{BB541C3C-B78B-454F-9F7D-7B0485202C38}"/>
    <cellStyle name="Normal 7 3 2 2 2 2" xfId="2052" xr:uid="{8DAD8EC2-BF69-4669-AE98-82A111DC6ADA}"/>
    <cellStyle name="Normal 7 3 2 2 2 2 2" xfId="2053" xr:uid="{F762E264-B76B-4459-965E-627B7262F4C3}"/>
    <cellStyle name="Normal 7 3 2 2 2 2 2 2" xfId="4082" xr:uid="{F1DFC212-ADF6-4E9E-9DF9-A99898754FB5}"/>
    <cellStyle name="Normal 7 3 2 2 2 2 3" xfId="2054" xr:uid="{6D5B28A5-3978-4913-ADDC-91B1A7AC4AE4}"/>
    <cellStyle name="Normal 7 3 2 2 2 2 4" xfId="2055" xr:uid="{CE1222B8-A7E3-4673-B56E-FA9957FC19C4}"/>
    <cellStyle name="Normal 7 3 2 2 2 3" xfId="2056" xr:uid="{4649AD24-CEE4-40FB-9767-BF7BF494FBD4}"/>
    <cellStyle name="Normal 7 3 2 2 2 3 2" xfId="2057" xr:uid="{5A7EDA0D-95DE-4231-A51A-3D978470E08C}"/>
    <cellStyle name="Normal 7 3 2 2 2 3 3" xfId="2058" xr:uid="{D12F3C79-5A88-4F91-8370-55DF901D0FA9}"/>
    <cellStyle name="Normal 7 3 2 2 2 3 4" xfId="2059" xr:uid="{EDF4B978-F294-4AD6-A0DC-9495C8352E7E}"/>
    <cellStyle name="Normal 7 3 2 2 2 4" xfId="2060" xr:uid="{90F3E218-61C5-492F-B60F-E45CC65D1C12}"/>
    <cellStyle name="Normal 7 3 2 2 2 5" xfId="2061" xr:uid="{EE3F8888-F2B6-4ECD-93E5-E5E727AAA727}"/>
    <cellStyle name="Normal 7 3 2 2 2 6" xfId="2062" xr:uid="{3CFE36D0-DBB8-4435-942E-D293E833BB30}"/>
    <cellStyle name="Normal 7 3 2 2 3" xfId="2063" xr:uid="{C736F9FC-EE4C-4C04-90CB-085DF5FE63C6}"/>
    <cellStyle name="Normal 7 3 2 2 3 2" xfId="2064" xr:uid="{08474466-64AB-4C34-8EF8-9B03BC5FDD90}"/>
    <cellStyle name="Normal 7 3 2 2 3 2 2" xfId="2065" xr:uid="{48ACE91E-D2B5-4137-ADE4-102658671CBE}"/>
    <cellStyle name="Normal 7 3 2 2 3 2 3" xfId="2066" xr:uid="{29AC6870-1194-45EC-902C-4E09E0DFC80A}"/>
    <cellStyle name="Normal 7 3 2 2 3 2 4" xfId="2067" xr:uid="{88343CEF-DD7A-474F-A7E3-3A9791BBDF56}"/>
    <cellStyle name="Normal 7 3 2 2 3 3" xfId="2068" xr:uid="{070A6709-26A3-4D49-8175-11642A5B5578}"/>
    <cellStyle name="Normal 7 3 2 2 3 4" xfId="2069" xr:uid="{2C09A2D8-4D6D-4C24-9DCB-E4CFD04E7A5E}"/>
    <cellStyle name="Normal 7 3 2 2 3 5" xfId="2070" xr:uid="{FF1A15AC-6313-4418-A920-8FBA4EB5F494}"/>
    <cellStyle name="Normal 7 3 2 2 4" xfId="2071" xr:uid="{93C1DE75-967D-4F85-900A-D5A01B6FA501}"/>
    <cellStyle name="Normal 7 3 2 2 4 2" xfId="2072" xr:uid="{D1D33AF9-8DB6-48FA-B460-4C2535FA7ECB}"/>
    <cellStyle name="Normal 7 3 2 2 4 3" xfId="2073" xr:uid="{71E918F3-B44B-4F1C-A183-4B5B0AF5DD1D}"/>
    <cellStyle name="Normal 7 3 2 2 4 4" xfId="2074" xr:uid="{EDC7FF5D-9580-4786-A221-28761726B129}"/>
    <cellStyle name="Normal 7 3 2 2 5" xfId="2075" xr:uid="{63553127-4744-4725-B260-A0EC7D3005B9}"/>
    <cellStyle name="Normal 7 3 2 2 5 2" xfId="2076" xr:uid="{4087CF96-CE62-4F7C-BBFC-5D8B6F07AFCA}"/>
    <cellStyle name="Normal 7 3 2 2 5 3" xfId="2077" xr:uid="{055078C8-ECD2-48C6-BEB1-9D52681962A7}"/>
    <cellStyle name="Normal 7 3 2 2 5 4" xfId="2078" xr:uid="{C592DB17-77A9-406F-B7CB-0E7D67ED2345}"/>
    <cellStyle name="Normal 7 3 2 2 6" xfId="2079" xr:uid="{667CFAF1-E64A-4C34-B313-53DE06628F16}"/>
    <cellStyle name="Normal 7 3 2 2 7" xfId="2080" xr:uid="{02E22C63-A507-449E-A169-93448A141F33}"/>
    <cellStyle name="Normal 7 3 2 2 8" xfId="2081" xr:uid="{E4A8DB23-DC7F-4E34-A107-499BA5493905}"/>
    <cellStyle name="Normal 7 3 2 3" xfId="2082" xr:uid="{5C887C75-FDB9-48ED-84CB-A6951440F877}"/>
    <cellStyle name="Normal 7 3 2 3 2" xfId="2083" xr:uid="{B8BB0B35-596B-48BF-A169-4246AC7F2A5F}"/>
    <cellStyle name="Normal 7 3 2 3 2 2" xfId="2084" xr:uid="{C0B8FB60-A6A2-4DD0-90D7-156ED4F744A2}"/>
    <cellStyle name="Normal 7 3 2 3 2 2 2" xfId="4083" xr:uid="{FC288992-C60B-4F46-8D5C-D892A6906AE5}"/>
    <cellStyle name="Normal 7 3 2 3 2 2 2 2" xfId="4084" xr:uid="{C5C0CAD4-64DE-4233-B379-DE7B84CAF016}"/>
    <cellStyle name="Normal 7 3 2 3 2 2 3" xfId="4085" xr:uid="{A2F7E438-59A2-4115-B6E3-F2EC51F66A18}"/>
    <cellStyle name="Normal 7 3 2 3 2 3" xfId="2085" xr:uid="{EC796DA5-566A-4AE8-AF00-617A9759F774}"/>
    <cellStyle name="Normal 7 3 2 3 2 3 2" xfId="4086" xr:uid="{C5A81B74-5A48-4CED-B9D3-6B59E8F28A5E}"/>
    <cellStyle name="Normal 7 3 2 3 2 4" xfId="2086" xr:uid="{58B6A39F-BDC0-46F0-8CDF-09FB8CCFF62A}"/>
    <cellStyle name="Normal 7 3 2 3 3" xfId="2087" xr:uid="{4CCEB7B3-0C96-4710-ACED-2FA56C314ACA}"/>
    <cellStyle name="Normal 7 3 2 3 3 2" xfId="2088" xr:uid="{D67CE2D5-EA55-43C6-BFF3-C94AA543CC5D}"/>
    <cellStyle name="Normal 7 3 2 3 3 2 2" xfId="4087" xr:uid="{FE413588-9662-488D-B76A-5D3FE0A3C7BF}"/>
    <cellStyle name="Normal 7 3 2 3 3 3" xfId="2089" xr:uid="{AF2F6F69-E2E9-4DFC-A238-27482250D2DF}"/>
    <cellStyle name="Normal 7 3 2 3 3 4" xfId="2090" xr:uid="{0382FC6C-2275-4E0C-BBD3-D0037604ACB7}"/>
    <cellStyle name="Normal 7 3 2 3 4" xfId="2091" xr:uid="{A1600E2D-8F06-4175-8FF7-7A7FD0A01D41}"/>
    <cellStyle name="Normal 7 3 2 3 4 2" xfId="4088" xr:uid="{EC2CFA58-9F46-47BF-AA4B-C59E80A93856}"/>
    <cellStyle name="Normal 7 3 2 3 5" xfId="2092" xr:uid="{B57689E4-0E75-4BBF-B229-C8DEC89EE42A}"/>
    <cellStyle name="Normal 7 3 2 3 6" xfId="2093" xr:uid="{CA05C7E1-60A5-4722-AA77-398007650C60}"/>
    <cellStyle name="Normal 7 3 2 4" xfId="2094" xr:uid="{E01E748A-0607-42C4-80ED-402169970174}"/>
    <cellStyle name="Normal 7 3 2 4 2" xfId="2095" xr:uid="{87B49EA4-4D18-4029-8657-346424300505}"/>
    <cellStyle name="Normal 7 3 2 4 2 2" xfId="2096" xr:uid="{33491062-9F4F-4CC2-AEA2-B8335990D494}"/>
    <cellStyle name="Normal 7 3 2 4 2 2 2" xfId="4089" xr:uid="{69B2581F-7F6D-4AB2-AE76-C575F4FD771D}"/>
    <cellStyle name="Normal 7 3 2 4 2 3" xfId="2097" xr:uid="{932BB1A1-4BFC-4172-B216-42A6351F82BD}"/>
    <cellStyle name="Normal 7 3 2 4 2 4" xfId="2098" xr:uid="{D013944A-A5AE-4BEE-8BD7-28D4F93F13E0}"/>
    <cellStyle name="Normal 7 3 2 4 3" xfId="2099" xr:uid="{229C3D7F-19EF-40E2-9A0F-0045CBE8B323}"/>
    <cellStyle name="Normal 7 3 2 4 3 2" xfId="4090" xr:uid="{6C03E448-816A-4C63-B032-75B38DCF0E1E}"/>
    <cellStyle name="Normal 7 3 2 4 4" xfId="2100" xr:uid="{3BDABE3E-53AA-421F-A7FE-43ADC353D172}"/>
    <cellStyle name="Normal 7 3 2 4 5" xfId="2101" xr:uid="{0DAC4FAB-C65E-47F7-9502-378C8A1C490D}"/>
    <cellStyle name="Normal 7 3 2 5" xfId="2102" xr:uid="{2D707537-FF7D-49F1-B3DE-AAB07C465BDA}"/>
    <cellStyle name="Normal 7 3 2 5 2" xfId="2103" xr:uid="{05467C22-1E97-4DD4-93A8-231808E36E5F}"/>
    <cellStyle name="Normal 7 3 2 5 2 2" xfId="4091" xr:uid="{AEC9B87B-D6D4-4AA1-8969-A6AE456AA998}"/>
    <cellStyle name="Normal 7 3 2 5 3" xfId="2104" xr:uid="{D6E9B8BB-0205-4AA0-BB9A-F61B064B1EB7}"/>
    <cellStyle name="Normal 7 3 2 5 4" xfId="2105" xr:uid="{94CDA9A1-DA1D-4B98-B48F-4D36785E7D35}"/>
    <cellStyle name="Normal 7 3 2 6" xfId="2106" xr:uid="{B7453F55-67BC-4F83-ADF5-8BF0705907A8}"/>
    <cellStyle name="Normal 7 3 2 6 2" xfId="2107" xr:uid="{DEB4A263-F14E-4EDB-9862-50BCFD05896A}"/>
    <cellStyle name="Normal 7 3 2 6 3" xfId="2108" xr:uid="{7FD207E2-5311-477A-8AE4-B7E4CFF98183}"/>
    <cellStyle name="Normal 7 3 2 6 4" xfId="2109" xr:uid="{4A702E80-8D21-413A-B1FF-2C9A5F3BF04C}"/>
    <cellStyle name="Normal 7 3 2 7" xfId="2110" xr:uid="{22BB71F2-7B76-45E1-BD17-BDE086676703}"/>
    <cellStyle name="Normal 7 3 2 8" xfId="2111" xr:uid="{3E333A47-B5A7-4972-BDE1-2EA4CC80479F}"/>
    <cellStyle name="Normal 7 3 2 9" xfId="2112" xr:uid="{B139577B-12F5-4819-A8BC-43DF59626CA3}"/>
    <cellStyle name="Normal 7 3 3" xfId="2113" xr:uid="{6E4BF129-12B7-4F2F-85E0-0BA8E2374B40}"/>
    <cellStyle name="Normal 7 3 3 2" xfId="2114" xr:uid="{7C382F4D-5A58-40BB-81B0-A067BEF564CB}"/>
    <cellStyle name="Normal 7 3 3 2 2" xfId="2115" xr:uid="{8339A80A-F8E3-43D6-BF4C-EE46E38FAA6D}"/>
    <cellStyle name="Normal 7 3 3 2 2 2" xfId="2116" xr:uid="{BEE29DAE-D4BB-412C-BBAB-262CBAED6785}"/>
    <cellStyle name="Normal 7 3 3 2 2 2 2" xfId="4092" xr:uid="{61993173-D83F-4D8E-9D51-63D0E24B56C3}"/>
    <cellStyle name="Normal 7 3 3 2 2 2 2 2" xfId="4657" xr:uid="{3C9BE9B4-F68D-4BCF-9400-7AE43513AD2F}"/>
    <cellStyle name="Normal 7 3 3 2 2 2 3" xfId="4658" xr:uid="{CD593C63-7CE3-4933-9262-6A0BE0A061D6}"/>
    <cellStyle name="Normal 7 3 3 2 2 3" xfId="2117" xr:uid="{F2E2FA66-CA1E-4352-A41B-17A5C14F90C4}"/>
    <cellStyle name="Normal 7 3 3 2 2 3 2" xfId="4659" xr:uid="{CE68DC55-E8CD-46DA-AED2-4C4F56F64A31}"/>
    <cellStyle name="Normal 7 3 3 2 2 4" xfId="2118" xr:uid="{98E6C77A-2ABF-43FD-8500-5856775C921C}"/>
    <cellStyle name="Normal 7 3 3 2 3" xfId="2119" xr:uid="{F4A0847C-D1AB-4E96-90DD-EC1BAAE451E4}"/>
    <cellStyle name="Normal 7 3 3 2 3 2" xfId="2120" xr:uid="{107A6A82-3281-4405-8810-58B8B8905337}"/>
    <cellStyle name="Normal 7 3 3 2 3 2 2" xfId="4660" xr:uid="{2AA49225-A681-4530-A141-468A8E1BC1FE}"/>
    <cellStyle name="Normal 7 3 3 2 3 3" xfId="2121" xr:uid="{E2AF1B99-7159-47B5-B002-DFA8BCA012D5}"/>
    <cellStyle name="Normal 7 3 3 2 3 4" xfId="2122" xr:uid="{7FD13454-B51C-407F-AD75-7BE004A3B339}"/>
    <cellStyle name="Normal 7 3 3 2 4" xfId="2123" xr:uid="{778F0B77-132F-4231-99BF-8ADDA63D458A}"/>
    <cellStyle name="Normal 7 3 3 2 4 2" xfId="4661" xr:uid="{1BEDA752-B0AA-4702-AC4C-CB18D484704C}"/>
    <cellStyle name="Normal 7 3 3 2 5" xfId="2124" xr:uid="{DF32FB16-F69A-4BDB-9658-D12A81643D51}"/>
    <cellStyle name="Normal 7 3 3 2 6" xfId="2125" xr:uid="{2BE42A98-ADA8-4B11-9326-009143A33901}"/>
    <cellStyle name="Normal 7 3 3 3" xfId="2126" xr:uid="{120D4C62-2DEE-44D2-B5A6-14574BDDF775}"/>
    <cellStyle name="Normal 7 3 3 3 2" xfId="2127" xr:uid="{5236C6FA-5BA1-4151-91CF-0282252293CC}"/>
    <cellStyle name="Normal 7 3 3 3 2 2" xfId="2128" xr:uid="{5B977751-F214-4C43-98DD-A33367C28A5F}"/>
    <cellStyle name="Normal 7 3 3 3 2 2 2" xfId="4662" xr:uid="{6AF2AC65-5626-42D7-A6C0-EB0ACCF239CA}"/>
    <cellStyle name="Normal 7 3 3 3 2 3" xfId="2129" xr:uid="{3D2C130D-8E8C-4731-9D50-C34BBAA09E3F}"/>
    <cellStyle name="Normal 7 3 3 3 2 4" xfId="2130" xr:uid="{5C2AFEFF-CE54-4276-A76C-B0B1D4996FAC}"/>
    <cellStyle name="Normal 7 3 3 3 3" xfId="2131" xr:uid="{9C036D17-8223-4E64-ABF3-F52A12234DBC}"/>
    <cellStyle name="Normal 7 3 3 3 3 2" xfId="4663" xr:uid="{515712A1-1579-435D-B1EF-57BB1C25DAB7}"/>
    <cellStyle name="Normal 7 3 3 3 4" xfId="2132" xr:uid="{EA846025-1853-479B-BE6B-61655A608C72}"/>
    <cellStyle name="Normal 7 3 3 3 5" xfId="2133" xr:uid="{6E3CE930-348F-470E-A9A8-FABEC5CF987B}"/>
    <cellStyle name="Normal 7 3 3 4" xfId="2134" xr:uid="{870848F8-27CE-4328-951E-8D711FED5E8B}"/>
    <cellStyle name="Normal 7 3 3 4 2" xfId="2135" xr:uid="{2CD9A833-7324-4F34-ABF4-9DD2F326AE0F}"/>
    <cellStyle name="Normal 7 3 3 4 2 2" xfId="4664" xr:uid="{3303832D-CF47-4FA0-9854-E8F5DABB5D2A}"/>
    <cellStyle name="Normal 7 3 3 4 3" xfId="2136" xr:uid="{E915A59C-E9E1-451F-BD1A-F7181F212710}"/>
    <cellStyle name="Normal 7 3 3 4 4" xfId="2137" xr:uid="{C6DA09B2-9C4F-41C1-81E4-18FBCF4E1157}"/>
    <cellStyle name="Normal 7 3 3 5" xfId="2138" xr:uid="{9EF3EAD1-7CF0-4D2B-BAE1-6892EBD60789}"/>
    <cellStyle name="Normal 7 3 3 5 2" xfId="2139" xr:uid="{70C6188D-9692-40DF-8BE2-4DBCE6CD2012}"/>
    <cellStyle name="Normal 7 3 3 5 3" xfId="2140" xr:uid="{E7A1DC57-5797-4055-AC3C-E4D30CD01147}"/>
    <cellStyle name="Normal 7 3 3 5 4" xfId="2141" xr:uid="{68A18660-3240-4754-A7B7-9FA4D1A891F1}"/>
    <cellStyle name="Normal 7 3 3 6" xfId="2142" xr:uid="{062A113F-D95D-4B9C-97CA-FD22B2C3C690}"/>
    <cellStyle name="Normal 7 3 3 7" xfId="2143" xr:uid="{F596C41F-F3B4-47BF-9B06-8682C7ED9B55}"/>
    <cellStyle name="Normal 7 3 3 8" xfId="2144" xr:uid="{B37A552C-6927-435B-A0DC-B311129955FC}"/>
    <cellStyle name="Normal 7 3 4" xfId="2145" xr:uid="{49C6B6D8-18AD-4E72-8228-2EEFFFFD2313}"/>
    <cellStyle name="Normal 7 3 4 2" xfId="2146" xr:uid="{269608FA-37C0-418B-9C9D-4AEBB72B5FF0}"/>
    <cellStyle name="Normal 7 3 4 2 2" xfId="2147" xr:uid="{AAC1073B-9BD0-411F-8C2E-7AFAA351EBF5}"/>
    <cellStyle name="Normal 7 3 4 2 2 2" xfId="2148" xr:uid="{1EEB7721-9411-43D6-A8AF-815E286FB5C2}"/>
    <cellStyle name="Normal 7 3 4 2 2 2 2" xfId="4093" xr:uid="{E4A877C2-B85C-4DC7-AB3C-479C2F891D66}"/>
    <cellStyle name="Normal 7 3 4 2 2 3" xfId="2149" xr:uid="{B923974F-3839-4B68-A5B5-E6857013F59C}"/>
    <cellStyle name="Normal 7 3 4 2 2 4" xfId="2150" xr:uid="{5D54D78E-EB52-4391-9CBC-C742BF836358}"/>
    <cellStyle name="Normal 7 3 4 2 3" xfId="2151" xr:uid="{F66885F5-5D8D-467A-834B-EB016F3F9867}"/>
    <cellStyle name="Normal 7 3 4 2 3 2" xfId="4094" xr:uid="{944FE93C-BE8E-44D5-BF04-07D6871EB4DD}"/>
    <cellStyle name="Normal 7 3 4 2 4" xfId="2152" xr:uid="{95157DAD-C0D9-4A8A-9EC3-2700DCC71077}"/>
    <cellStyle name="Normal 7 3 4 2 5" xfId="2153" xr:uid="{3E502B6A-BB16-45A7-8B43-8ECC0512C0D1}"/>
    <cellStyle name="Normal 7 3 4 3" xfId="2154" xr:uid="{39E99D7F-9441-4943-BD0F-8A1EF88947B9}"/>
    <cellStyle name="Normal 7 3 4 3 2" xfId="2155" xr:uid="{8CFC33F9-6022-4FE8-9ECC-EACF295695DF}"/>
    <cellStyle name="Normal 7 3 4 3 2 2" xfId="4095" xr:uid="{F6BA3E09-64F9-4322-A1E4-627969DC89DB}"/>
    <cellStyle name="Normal 7 3 4 3 3" xfId="2156" xr:uid="{3A3F4076-7CB6-40D7-BC31-77B667E55E8F}"/>
    <cellStyle name="Normal 7 3 4 3 4" xfId="2157" xr:uid="{4C723979-01F2-4D3C-8358-331C33129725}"/>
    <cellStyle name="Normal 7 3 4 4" xfId="2158" xr:uid="{EE8FAB8A-23C9-4FAC-941E-C924F719BAEA}"/>
    <cellStyle name="Normal 7 3 4 4 2" xfId="2159" xr:uid="{03299033-E1E4-4660-9CDD-051E18AC5F8E}"/>
    <cellStyle name="Normal 7 3 4 4 3" xfId="2160" xr:uid="{DE38D819-2E67-496E-8892-2D7A0FA39820}"/>
    <cellStyle name="Normal 7 3 4 4 4" xfId="2161" xr:uid="{B4B9F052-F2CC-44F4-97F5-D22FA498EFDB}"/>
    <cellStyle name="Normal 7 3 4 5" xfId="2162" xr:uid="{1CE31684-F128-4963-927A-E64F53DDBF72}"/>
    <cellStyle name="Normal 7 3 4 6" xfId="2163" xr:uid="{FCDC1A80-AB4B-4033-AAFC-55EB6A592544}"/>
    <cellStyle name="Normal 7 3 4 7" xfId="2164" xr:uid="{CCCA7014-E4BD-46AF-ACB7-F8C61E73D631}"/>
    <cellStyle name="Normal 7 3 5" xfId="2165" xr:uid="{A6D2A8CF-D676-4C48-9DF7-9BC122004B25}"/>
    <cellStyle name="Normal 7 3 5 2" xfId="2166" xr:uid="{A7E5128A-F81A-4A3D-8D38-5B546F23FEE5}"/>
    <cellStyle name="Normal 7 3 5 2 2" xfId="2167" xr:uid="{5DF38279-9F48-4A5E-8DA9-8A15B42F0307}"/>
    <cellStyle name="Normal 7 3 5 2 2 2" xfId="4096" xr:uid="{2DF0343E-0169-4FA8-A343-A6BF99436E7C}"/>
    <cellStyle name="Normal 7 3 5 2 3" xfId="2168" xr:uid="{F4F70775-6533-4AC3-ABE2-16D0DEFCED34}"/>
    <cellStyle name="Normal 7 3 5 2 4" xfId="2169" xr:uid="{66B97D7F-6DEC-442C-9960-6901DB223132}"/>
    <cellStyle name="Normal 7 3 5 3" xfId="2170" xr:uid="{FE1E918A-3BE6-4E53-A253-0B2849424F8A}"/>
    <cellStyle name="Normal 7 3 5 3 2" xfId="2171" xr:uid="{03D7CB63-A35D-4D0D-8A1D-B8074064A74B}"/>
    <cellStyle name="Normal 7 3 5 3 3" xfId="2172" xr:uid="{B3580B53-7EA2-4D3A-8A10-D21F8F5922AC}"/>
    <cellStyle name="Normal 7 3 5 3 4" xfId="2173" xr:uid="{3727942F-F63E-455E-9CDB-B245F5A90138}"/>
    <cellStyle name="Normal 7 3 5 4" xfId="2174" xr:uid="{774F1175-BA5E-459C-A868-FABA742AAB0A}"/>
    <cellStyle name="Normal 7 3 5 5" xfId="2175" xr:uid="{913762F1-518B-4FE0-86B1-07D72005A848}"/>
    <cellStyle name="Normal 7 3 5 6" xfId="2176" xr:uid="{5E6F6DF7-6B2A-4B9E-BE23-58DD47746011}"/>
    <cellStyle name="Normal 7 3 6" xfId="2177" xr:uid="{D09884F2-56C3-4CAB-938D-C6118DA00849}"/>
    <cellStyle name="Normal 7 3 6 2" xfId="2178" xr:uid="{C5CF40EC-9D3F-42F1-9614-6A75497594EB}"/>
    <cellStyle name="Normal 7 3 6 2 2" xfId="2179" xr:uid="{203D65ED-4766-42F7-8A04-756C0C7D85CB}"/>
    <cellStyle name="Normal 7 3 6 2 3" xfId="2180" xr:uid="{DF07303A-C8E2-42E6-BFBC-918FDEC00FC9}"/>
    <cellStyle name="Normal 7 3 6 2 4" xfId="2181" xr:uid="{99E8E944-1FC2-4363-BCAB-A65915AACE24}"/>
    <cellStyle name="Normal 7 3 6 3" xfId="2182" xr:uid="{0932D33F-1D5F-4CFA-9469-58977FE562A4}"/>
    <cellStyle name="Normal 7 3 6 4" xfId="2183" xr:uid="{7AD51C42-657F-45E4-8A9E-1705295F6F1A}"/>
    <cellStyle name="Normal 7 3 6 5" xfId="2184" xr:uid="{CCF774C7-1CB9-46B5-A83D-9CC005B4F91B}"/>
    <cellStyle name="Normal 7 3 7" xfId="2185" xr:uid="{02887809-F96B-4FE9-883E-38B74E1C8419}"/>
    <cellStyle name="Normal 7 3 7 2" xfId="2186" xr:uid="{9E426132-6D12-476E-8BFF-B4BE2C658BA2}"/>
    <cellStyle name="Normal 7 3 7 3" xfId="2187" xr:uid="{9B439617-FD2F-4623-A190-699403FDCBCF}"/>
    <cellStyle name="Normal 7 3 7 4" xfId="2188" xr:uid="{C7C804A1-7CA9-4C42-A18E-CF9793B3410E}"/>
    <cellStyle name="Normal 7 3 8" xfId="2189" xr:uid="{84BF9E63-B51C-4D83-8BA4-AE14603150B7}"/>
    <cellStyle name="Normal 7 3 8 2" xfId="2190" xr:uid="{64824D25-767C-4E22-8816-7BF92A0F1583}"/>
    <cellStyle name="Normal 7 3 8 3" xfId="2191" xr:uid="{D197A2BC-79E6-4F53-94AC-857CF019C455}"/>
    <cellStyle name="Normal 7 3 8 4" xfId="2192" xr:uid="{F988CE89-8943-4D7B-B21E-520223819DB4}"/>
    <cellStyle name="Normal 7 3 9" xfId="2193" xr:uid="{E3CD43FF-E1E8-455B-A548-4E181CD8BCEA}"/>
    <cellStyle name="Normal 7 4" xfId="2194" xr:uid="{954D628A-EDB4-4A23-972F-B3FF3F1A383B}"/>
    <cellStyle name="Normal 7 4 10" xfId="2195" xr:uid="{B57A926A-32AF-4858-8B98-E2D68E1110C2}"/>
    <cellStyle name="Normal 7 4 11" xfId="2196" xr:uid="{308063C0-E946-4520-B636-7E33A0E19504}"/>
    <cellStyle name="Normal 7 4 2" xfId="2197" xr:uid="{4ACCC027-F10D-4C40-8224-65B028D179B1}"/>
    <cellStyle name="Normal 7 4 2 2" xfId="2198" xr:uid="{DEC85D0B-29BD-4A6C-9F19-3C34318483D2}"/>
    <cellStyle name="Normal 7 4 2 2 2" xfId="2199" xr:uid="{7A03BD53-7402-4E14-8002-5A737244F362}"/>
    <cellStyle name="Normal 7 4 2 2 2 2" xfId="2200" xr:uid="{DECA498A-A688-4169-B080-255035883DD0}"/>
    <cellStyle name="Normal 7 4 2 2 2 2 2" xfId="2201" xr:uid="{53202CE2-5ACB-4D66-B3C9-FB92F9899496}"/>
    <cellStyle name="Normal 7 4 2 2 2 2 3" xfId="2202" xr:uid="{2648E5B3-EBFB-4C50-8749-C51ACC05CF06}"/>
    <cellStyle name="Normal 7 4 2 2 2 2 4" xfId="2203" xr:uid="{ACBE0BF8-8B56-4420-AA94-152BBECB2F73}"/>
    <cellStyle name="Normal 7 4 2 2 2 3" xfId="2204" xr:uid="{C4B3228F-B268-4B57-93C0-9468706D4187}"/>
    <cellStyle name="Normal 7 4 2 2 2 3 2" xfId="2205" xr:uid="{CCB51A2F-F46C-4BB6-9984-D79C85045FFC}"/>
    <cellStyle name="Normal 7 4 2 2 2 3 3" xfId="2206" xr:uid="{CBFA13AD-4FD9-4A34-9AFF-0C9F684A6A43}"/>
    <cellStyle name="Normal 7 4 2 2 2 3 4" xfId="2207" xr:uid="{86D769B6-3579-40EC-8217-E34202B72B74}"/>
    <cellStyle name="Normal 7 4 2 2 2 4" xfId="2208" xr:uid="{10C6F8A4-374A-4A5E-A5E2-672891810300}"/>
    <cellStyle name="Normal 7 4 2 2 2 5" xfId="2209" xr:uid="{112AF829-DC42-45D9-B8A0-77712FB2A9AB}"/>
    <cellStyle name="Normal 7 4 2 2 2 6" xfId="2210" xr:uid="{748A0CED-FB65-4065-9443-A0182FBFBD3F}"/>
    <cellStyle name="Normal 7 4 2 2 3" xfId="2211" xr:uid="{E22FABD1-A6A3-480A-9EAB-D82CE415859E}"/>
    <cellStyle name="Normal 7 4 2 2 3 2" xfId="2212" xr:uid="{C32795B3-BB20-49E7-A035-864ADC676CF2}"/>
    <cellStyle name="Normal 7 4 2 2 3 2 2" xfId="2213" xr:uid="{8730C1EB-184A-493B-91C0-5C78E69CBFFE}"/>
    <cellStyle name="Normal 7 4 2 2 3 2 3" xfId="2214" xr:uid="{C613645F-79D7-4269-8729-CF1F7C56492A}"/>
    <cellStyle name="Normal 7 4 2 2 3 2 4" xfId="2215" xr:uid="{BF437FCE-75A4-458C-ABDB-075358E518A2}"/>
    <cellStyle name="Normal 7 4 2 2 3 3" xfId="2216" xr:uid="{5531556B-375B-4FE5-A867-C83C53296E2B}"/>
    <cellStyle name="Normal 7 4 2 2 3 4" xfId="2217" xr:uid="{680B2C94-A001-444D-BA42-9CE72F8FC8CF}"/>
    <cellStyle name="Normal 7 4 2 2 3 5" xfId="2218" xr:uid="{BECF46B4-7349-4BC3-883E-3A2DDC6D1BD2}"/>
    <cellStyle name="Normal 7 4 2 2 4" xfId="2219" xr:uid="{64F59C1B-BFA0-488D-8A9B-90ACF3032928}"/>
    <cellStyle name="Normal 7 4 2 2 4 2" xfId="2220" xr:uid="{E6478E9D-7875-422E-A16D-9C54CAE8EA9F}"/>
    <cellStyle name="Normal 7 4 2 2 4 3" xfId="2221" xr:uid="{19120DF5-78E2-418C-BDA1-EB067FAC5CA8}"/>
    <cellStyle name="Normal 7 4 2 2 4 4" xfId="2222" xr:uid="{5EDFEAA3-8AF5-404A-8489-80CE734D9B1A}"/>
    <cellStyle name="Normal 7 4 2 2 5" xfId="2223" xr:uid="{A45B4FD3-D259-4374-AC1E-CC13EB7A0C1B}"/>
    <cellStyle name="Normal 7 4 2 2 5 2" xfId="2224" xr:uid="{61FE8279-1630-469E-B5D0-A664334DD267}"/>
    <cellStyle name="Normal 7 4 2 2 5 3" xfId="2225" xr:uid="{4BB9D8E5-50B7-46F6-9DE1-CAEF9A3BF15C}"/>
    <cellStyle name="Normal 7 4 2 2 5 4" xfId="2226" xr:uid="{22FDC0F3-AF50-4AE4-9DC5-B9F920124057}"/>
    <cellStyle name="Normal 7 4 2 2 6" xfId="2227" xr:uid="{C71C9947-0247-4EAC-82E9-44E526F26227}"/>
    <cellStyle name="Normal 7 4 2 2 7" xfId="2228" xr:uid="{474D67AD-8CE3-4CCF-944F-9EE7229CDE9E}"/>
    <cellStyle name="Normal 7 4 2 2 8" xfId="2229" xr:uid="{9215E88C-D17C-41F7-BE6C-761931789DE6}"/>
    <cellStyle name="Normal 7 4 2 3" xfId="2230" xr:uid="{BADE9E39-2B46-4893-B3C9-7837E0E571FF}"/>
    <cellStyle name="Normal 7 4 2 3 2" xfId="2231" xr:uid="{3960B6F8-43EF-4BAF-9C66-93209E89732D}"/>
    <cellStyle name="Normal 7 4 2 3 2 2" xfId="2232" xr:uid="{6FC19648-36D3-4C82-80F1-5ACCB12DF6CF}"/>
    <cellStyle name="Normal 7 4 2 3 2 3" xfId="2233" xr:uid="{D9E280EA-0F87-492C-BFA0-9D74538CA890}"/>
    <cellStyle name="Normal 7 4 2 3 2 4" xfId="2234" xr:uid="{1569BD5B-C740-407C-B4D4-4241A58A3A76}"/>
    <cellStyle name="Normal 7 4 2 3 3" xfId="2235" xr:uid="{FE53A0C7-0227-4694-AD24-1245B7B83AB1}"/>
    <cellStyle name="Normal 7 4 2 3 3 2" xfId="2236" xr:uid="{3ACFBF84-9C85-49EB-86E5-1A701B6EBB0A}"/>
    <cellStyle name="Normal 7 4 2 3 3 3" xfId="2237" xr:uid="{92A6D54F-369C-4115-8DD9-23B28E53E9D1}"/>
    <cellStyle name="Normal 7 4 2 3 3 4" xfId="2238" xr:uid="{388F4343-BB3D-4D5A-A411-BF91DAD8C93A}"/>
    <cellStyle name="Normal 7 4 2 3 4" xfId="2239" xr:uid="{A61F8E92-9960-4E18-B182-5A128DF8143A}"/>
    <cellStyle name="Normal 7 4 2 3 5" xfId="2240" xr:uid="{998D9AC8-E1F0-4B15-A5A1-CA2C8B9CF81B}"/>
    <cellStyle name="Normal 7 4 2 3 6" xfId="2241" xr:uid="{C6FC6F30-4A85-4B63-98DC-B161074D9344}"/>
    <cellStyle name="Normal 7 4 2 4" xfId="2242" xr:uid="{2B46D176-70A3-4106-8062-D1423825273A}"/>
    <cellStyle name="Normal 7 4 2 4 2" xfId="2243" xr:uid="{3D473EB8-845F-4662-BC4D-DC51D1EF14E7}"/>
    <cellStyle name="Normal 7 4 2 4 2 2" xfId="2244" xr:uid="{E1F4E158-1FE0-43A6-A112-80101190F028}"/>
    <cellStyle name="Normal 7 4 2 4 2 3" xfId="2245" xr:uid="{5C124A31-588D-48B5-A4AD-6D1F097F5182}"/>
    <cellStyle name="Normal 7 4 2 4 2 4" xfId="2246" xr:uid="{8D34914A-73B9-4574-9BB6-1DBF49EAF14B}"/>
    <cellStyle name="Normal 7 4 2 4 3" xfId="2247" xr:uid="{156F44DD-99D2-48A6-B6CF-AD5A55DD00C6}"/>
    <cellStyle name="Normal 7 4 2 4 4" xfId="2248" xr:uid="{024888CD-94D0-4741-A631-77A715BF168F}"/>
    <cellStyle name="Normal 7 4 2 4 5" xfId="2249" xr:uid="{05CE50BC-7B75-41C8-AF12-29D7486D499F}"/>
    <cellStyle name="Normal 7 4 2 5" xfId="2250" xr:uid="{5577A606-B0BB-4E32-A796-3A94C3E4A320}"/>
    <cellStyle name="Normal 7 4 2 5 2" xfId="2251" xr:uid="{2C712EAD-142C-422D-9D06-E9219F25EC6B}"/>
    <cellStyle name="Normal 7 4 2 5 3" xfId="2252" xr:uid="{C010A39B-4B81-47B1-830D-42B185A91765}"/>
    <cellStyle name="Normal 7 4 2 5 4" xfId="2253" xr:uid="{E1C213C5-8AE2-48FA-98E1-F1F90D5869BE}"/>
    <cellStyle name="Normal 7 4 2 6" xfId="2254" xr:uid="{1EBAE052-D829-4EA1-9015-AED4935006C5}"/>
    <cellStyle name="Normal 7 4 2 6 2" xfId="2255" xr:uid="{72D77153-030F-405A-9C5C-52DBD191F59C}"/>
    <cellStyle name="Normal 7 4 2 6 3" xfId="2256" xr:uid="{91315D9B-435C-4921-B3BF-5D81360033B3}"/>
    <cellStyle name="Normal 7 4 2 6 4" xfId="2257" xr:uid="{C1490BC1-58D8-43A7-B384-D1DFF4F309E6}"/>
    <cellStyle name="Normal 7 4 2 7" xfId="2258" xr:uid="{AE9E6B78-3CBD-4723-8CC0-00A89B68C2AF}"/>
    <cellStyle name="Normal 7 4 2 8" xfId="2259" xr:uid="{19A4A1C3-F76D-4ACD-8AFC-50E6BE2EBBD8}"/>
    <cellStyle name="Normal 7 4 2 9" xfId="2260" xr:uid="{E617760B-40F3-45E2-A363-7FB774D670E2}"/>
    <cellStyle name="Normal 7 4 3" xfId="2261" xr:uid="{D2C159EE-E1C8-4395-B83D-D9444DB2160E}"/>
    <cellStyle name="Normal 7 4 3 2" xfId="2262" xr:uid="{94FA5539-3146-4D61-8EB2-011CD35665BF}"/>
    <cellStyle name="Normal 7 4 3 2 2" xfId="2263" xr:uid="{D30BE857-C733-4641-8B0A-F4C15B2A4C3D}"/>
    <cellStyle name="Normal 7 4 3 2 2 2" xfId="2264" xr:uid="{ECC833EC-B3BD-47F0-B8A7-CC08CC94964D}"/>
    <cellStyle name="Normal 7 4 3 2 2 2 2" xfId="4097" xr:uid="{B92B48D8-3834-4B00-9DE1-A48B7AD9A45E}"/>
    <cellStyle name="Normal 7 4 3 2 2 3" xfId="2265" xr:uid="{F0C74D94-E51C-4332-AE60-86D5F2E641E5}"/>
    <cellStyle name="Normal 7 4 3 2 2 4" xfId="2266" xr:uid="{53B7A717-047E-4D9B-AEB2-F577D04C2E1F}"/>
    <cellStyle name="Normal 7 4 3 2 3" xfId="2267" xr:uid="{055BB1A5-EB71-4D3E-B45A-03EB1FE3A3C2}"/>
    <cellStyle name="Normal 7 4 3 2 3 2" xfId="2268" xr:uid="{E8C53AEA-6683-4465-868B-05B64814E201}"/>
    <cellStyle name="Normal 7 4 3 2 3 3" xfId="2269" xr:uid="{B6EC6710-03B7-4761-8376-6B9A89393FC9}"/>
    <cellStyle name="Normal 7 4 3 2 3 4" xfId="2270" xr:uid="{0301BAA5-E962-4B44-A425-5B728FE442A5}"/>
    <cellStyle name="Normal 7 4 3 2 4" xfId="2271" xr:uid="{F4D58B9F-D1BC-4CB5-9920-5CD3DE8870A7}"/>
    <cellStyle name="Normal 7 4 3 2 5" xfId="2272" xr:uid="{C7CD9A94-7F80-4991-8793-522552A957B6}"/>
    <cellStyle name="Normal 7 4 3 2 6" xfId="2273" xr:uid="{742A425F-580B-4F1B-A253-750403B555C1}"/>
    <cellStyle name="Normal 7 4 3 3" xfId="2274" xr:uid="{F44B16F5-D083-4D97-8493-DAC0CAE14961}"/>
    <cellStyle name="Normal 7 4 3 3 2" xfId="2275" xr:uid="{BBCF3D9D-30AC-4B6D-8B0D-98E7C2C4E390}"/>
    <cellStyle name="Normal 7 4 3 3 2 2" xfId="2276" xr:uid="{B96A2A2C-EB0A-4947-A95B-3791F4DF4C0A}"/>
    <cellStyle name="Normal 7 4 3 3 2 3" xfId="2277" xr:uid="{FE269910-F9EF-4A81-865B-F91CF7947C79}"/>
    <cellStyle name="Normal 7 4 3 3 2 4" xfId="2278" xr:uid="{B0C5F173-88FA-467F-A0E8-D94477698611}"/>
    <cellStyle name="Normal 7 4 3 3 3" xfId="2279" xr:uid="{F76E636C-930D-4C65-AA35-DDD101DE53C5}"/>
    <cellStyle name="Normal 7 4 3 3 4" xfId="2280" xr:uid="{A67997E6-45E9-4B1F-BCEA-B0738268BB4D}"/>
    <cellStyle name="Normal 7 4 3 3 5" xfId="2281" xr:uid="{06B4A25F-920D-4440-AA2E-9CC9E017E8E4}"/>
    <cellStyle name="Normal 7 4 3 4" xfId="2282" xr:uid="{80103F8F-E6D4-4364-AE3F-7B6A12A59E0A}"/>
    <cellStyle name="Normal 7 4 3 4 2" xfId="2283" xr:uid="{4CCA1B03-1B21-4E71-BA13-1D5DF9FCC2AE}"/>
    <cellStyle name="Normal 7 4 3 4 3" xfId="2284" xr:uid="{B0E7B1F3-93EE-40DD-B5D4-7834B4DFF009}"/>
    <cellStyle name="Normal 7 4 3 4 4" xfId="2285" xr:uid="{1593CF0B-C2DB-473F-92D6-F5E9840F2074}"/>
    <cellStyle name="Normal 7 4 3 5" xfId="2286" xr:uid="{62D6846C-466E-40C2-954A-C6063E622781}"/>
    <cellStyle name="Normal 7 4 3 5 2" xfId="2287" xr:uid="{0EFFFEC1-815B-452C-BF25-37264A4B3824}"/>
    <cellStyle name="Normal 7 4 3 5 3" xfId="2288" xr:uid="{56BE125F-1AB3-4197-8FF0-BEFC8474BE2C}"/>
    <cellStyle name="Normal 7 4 3 5 4" xfId="2289" xr:uid="{1A3756B6-1282-47E5-A5F0-E5AB8E048962}"/>
    <cellStyle name="Normal 7 4 3 6" xfId="2290" xr:uid="{6B8D8FD2-5ACE-4CD4-9797-5CFC972A1DD6}"/>
    <cellStyle name="Normal 7 4 3 7" xfId="2291" xr:uid="{0E6BEAA5-6D4A-452D-B754-396635A94635}"/>
    <cellStyle name="Normal 7 4 3 8" xfId="2292" xr:uid="{41F210B5-F6A8-4B9E-A10F-8211ADA78E4F}"/>
    <cellStyle name="Normal 7 4 4" xfId="2293" xr:uid="{8BCC31E5-6464-40C6-BEA7-EEB42E152EA6}"/>
    <cellStyle name="Normal 7 4 4 2" xfId="2294" xr:uid="{12606740-4272-4C29-9296-CDC947003EC5}"/>
    <cellStyle name="Normal 7 4 4 2 2" xfId="2295" xr:uid="{80CBC77F-E2BE-4621-9B27-6399C0C171B2}"/>
    <cellStyle name="Normal 7 4 4 2 2 2" xfId="2296" xr:uid="{0D34FBF6-641D-4F9F-854E-6D701FFA6F7C}"/>
    <cellStyle name="Normal 7 4 4 2 2 3" xfId="2297" xr:uid="{76DFCCDD-3267-4BCD-BA6B-005183CF7706}"/>
    <cellStyle name="Normal 7 4 4 2 2 4" xfId="2298" xr:uid="{EC3D50E6-9AF8-4D64-89F9-9DC000395B16}"/>
    <cellStyle name="Normal 7 4 4 2 3" xfId="2299" xr:uid="{6A6E6DD7-4DF7-4B44-A620-7D45D399F28C}"/>
    <cellStyle name="Normal 7 4 4 2 4" xfId="2300" xr:uid="{85826B9F-CF7A-40FE-B72D-662B2E8C7FEF}"/>
    <cellStyle name="Normal 7 4 4 2 5" xfId="2301" xr:uid="{92577C41-F6FB-4EB8-B9DA-B1298144BDCE}"/>
    <cellStyle name="Normal 7 4 4 3" xfId="2302" xr:uid="{AEC6DABA-9989-4928-A72C-D16CC7CCC079}"/>
    <cellStyle name="Normal 7 4 4 3 2" xfId="2303" xr:uid="{B798725A-41C4-4FEF-A0DE-C9EC99104355}"/>
    <cellStyle name="Normal 7 4 4 3 3" xfId="2304" xr:uid="{CB514724-B033-4B24-A34B-EB079D382D70}"/>
    <cellStyle name="Normal 7 4 4 3 4" xfId="2305" xr:uid="{34047EA7-4762-4D15-933C-7D5ED4791EAB}"/>
    <cellStyle name="Normal 7 4 4 4" xfId="2306" xr:uid="{976A4683-6306-4DCA-9768-3AFB31771CB3}"/>
    <cellStyle name="Normal 7 4 4 4 2" xfId="2307" xr:uid="{1297D4F9-88C4-47BE-BAD3-55153E918BE4}"/>
    <cellStyle name="Normal 7 4 4 4 3" xfId="2308" xr:uid="{11251B16-8BD0-47E2-8D2F-6E0F6F5F17E3}"/>
    <cellStyle name="Normal 7 4 4 4 4" xfId="2309" xr:uid="{1745D960-519C-484D-8B5B-80DC6A181357}"/>
    <cellStyle name="Normal 7 4 4 5" xfId="2310" xr:uid="{60D26839-CB96-46EA-937C-3CDCC10672BF}"/>
    <cellStyle name="Normal 7 4 4 6" xfId="2311" xr:uid="{3144EFF9-9742-4DEA-A5C0-0E056BB3CE9F}"/>
    <cellStyle name="Normal 7 4 4 7" xfId="2312" xr:uid="{6F6C8ED0-77FB-48C8-A47C-443F35F3E65C}"/>
    <cellStyle name="Normal 7 4 5" xfId="2313" xr:uid="{FAE69CB0-FCB7-44A4-BB44-AD0652FBBE7B}"/>
    <cellStyle name="Normal 7 4 5 2" xfId="2314" xr:uid="{E26798AF-9A92-487F-9F09-8EF8798B36A9}"/>
    <cellStyle name="Normal 7 4 5 2 2" xfId="2315" xr:uid="{C1433A98-F54D-44B2-AD51-7EF204018E51}"/>
    <cellStyle name="Normal 7 4 5 2 3" xfId="2316" xr:uid="{2C6F730D-1FAD-40E3-B576-E8DDBF5A6703}"/>
    <cellStyle name="Normal 7 4 5 2 4" xfId="2317" xr:uid="{89BAA099-FC6B-4BD3-B305-1251DD3D9D07}"/>
    <cellStyle name="Normal 7 4 5 3" xfId="2318" xr:uid="{21C5BCBD-EF22-40F9-967B-2DB60D46EE5B}"/>
    <cellStyle name="Normal 7 4 5 3 2" xfId="2319" xr:uid="{A138C9C1-928F-40C0-8D0E-3B0DDB3E6503}"/>
    <cellStyle name="Normal 7 4 5 3 3" xfId="2320" xr:uid="{D33647D9-9A47-4CD3-AFFE-7CFC62273BE3}"/>
    <cellStyle name="Normal 7 4 5 3 4" xfId="2321" xr:uid="{DA377BAF-4645-41DC-9E90-111A2FBD379D}"/>
    <cellStyle name="Normal 7 4 5 4" xfId="2322" xr:uid="{5118D002-279C-42DB-AF7A-F617EB5C46D3}"/>
    <cellStyle name="Normal 7 4 5 5" xfId="2323" xr:uid="{70E55985-866F-4F97-A534-CDF3D402B9E6}"/>
    <cellStyle name="Normal 7 4 5 6" xfId="2324" xr:uid="{93F94BDA-E8F3-4B73-BAF5-767A94D27B2A}"/>
    <cellStyle name="Normal 7 4 6" xfId="2325" xr:uid="{F8C7E49C-E935-49DB-8A1E-AF4DBEF8A2EB}"/>
    <cellStyle name="Normal 7 4 6 2" xfId="2326" xr:uid="{27EDCA06-8AA6-4C9D-9663-AE3A7C528F56}"/>
    <cellStyle name="Normal 7 4 6 2 2" xfId="2327" xr:uid="{1F032B62-A87B-4BFF-BC09-BD21BD9C09F4}"/>
    <cellStyle name="Normal 7 4 6 2 3" xfId="2328" xr:uid="{B482E1EF-4FD4-42A0-A7B3-9B7A67D9296C}"/>
    <cellStyle name="Normal 7 4 6 2 4" xfId="2329" xr:uid="{7A4FC137-2D7C-4D44-9477-0344293BFFDE}"/>
    <cellStyle name="Normal 7 4 6 3" xfId="2330" xr:uid="{B9C465F6-92BE-487F-A1B0-F39A920608E3}"/>
    <cellStyle name="Normal 7 4 6 4" xfId="2331" xr:uid="{193DC062-1277-40C0-9FF8-82F90A790C67}"/>
    <cellStyle name="Normal 7 4 6 5" xfId="2332" xr:uid="{97BACA0A-DD36-4D95-B299-DB40C5F2EC68}"/>
    <cellStyle name="Normal 7 4 7" xfId="2333" xr:uid="{3D55F270-BD0F-476D-ADA2-12A5974AFCF1}"/>
    <cellStyle name="Normal 7 4 7 2" xfId="2334" xr:uid="{B88B7837-3330-403F-B25E-321A0F31A73F}"/>
    <cellStyle name="Normal 7 4 7 3" xfId="2335" xr:uid="{392692E5-6A50-442A-8837-C35EA82D58ED}"/>
    <cellStyle name="Normal 7 4 7 4" xfId="2336" xr:uid="{42B62604-A8BA-4154-B9A0-22A2B7704524}"/>
    <cellStyle name="Normal 7 4 8" xfId="2337" xr:uid="{E1BF2363-3F75-41A6-BBE4-C80AACFED2C6}"/>
    <cellStyle name="Normal 7 4 8 2" xfId="2338" xr:uid="{82D6A98A-D95C-4470-9400-30820D26A3D4}"/>
    <cellStyle name="Normal 7 4 8 3" xfId="2339" xr:uid="{9C49B1C4-1FB5-4BC9-83BA-D33AC8ECAE32}"/>
    <cellStyle name="Normal 7 4 8 4" xfId="2340" xr:uid="{742DF8D1-5A97-4981-A03A-17E62166EC97}"/>
    <cellStyle name="Normal 7 4 9" xfId="2341" xr:uid="{7995BE61-7763-4615-B279-45F9854B1E48}"/>
    <cellStyle name="Normal 7 5" xfId="2342" xr:uid="{C35B15E9-85B1-4085-A712-B46CCBDC02A1}"/>
    <cellStyle name="Normal 7 5 2" xfId="2343" xr:uid="{C1012EAB-E408-4155-9FB8-FE4194EB40F6}"/>
    <cellStyle name="Normal 7 5 2 2" xfId="2344" xr:uid="{4EC63AB8-A636-44FA-A297-ECB253291FF8}"/>
    <cellStyle name="Normal 7 5 2 2 2" xfId="2345" xr:uid="{F4AFF3FB-30E6-440A-BCB8-76E402D1E0C4}"/>
    <cellStyle name="Normal 7 5 2 2 2 2" xfId="2346" xr:uid="{7FA4AFBA-EBA3-4741-8CE7-7089E49B2676}"/>
    <cellStyle name="Normal 7 5 2 2 2 3" xfId="2347" xr:uid="{D707DDA4-FAEA-4FF5-90FE-F4BF4027370C}"/>
    <cellStyle name="Normal 7 5 2 2 2 4" xfId="2348" xr:uid="{E7136F5F-E614-4A8B-B8A6-DBB84AAB7F23}"/>
    <cellStyle name="Normal 7 5 2 2 3" xfId="2349" xr:uid="{D0F27F44-5029-494A-8C64-092BD96425E1}"/>
    <cellStyle name="Normal 7 5 2 2 3 2" xfId="2350" xr:uid="{33AF6B34-3209-4094-9002-9E94D01CBC49}"/>
    <cellStyle name="Normal 7 5 2 2 3 3" xfId="2351" xr:uid="{E2A8D2A1-4596-4ED5-9F0E-5168DA53CDF1}"/>
    <cellStyle name="Normal 7 5 2 2 3 4" xfId="2352" xr:uid="{A9CC1205-9C32-4B07-B2C7-4C56A007D839}"/>
    <cellStyle name="Normal 7 5 2 2 4" xfId="2353" xr:uid="{399E9952-4D83-4BAB-A29A-5DE42994E136}"/>
    <cellStyle name="Normal 7 5 2 2 5" xfId="2354" xr:uid="{EF02B4AC-333C-4EC7-8EA9-381E3192E3C3}"/>
    <cellStyle name="Normal 7 5 2 2 6" xfId="2355" xr:uid="{3D08DE22-4C21-4737-88E8-70FC98F698AA}"/>
    <cellStyle name="Normal 7 5 2 3" xfId="2356" xr:uid="{E17C547E-35A0-4511-97FF-FB93283C0A91}"/>
    <cellStyle name="Normal 7 5 2 3 2" xfId="2357" xr:uid="{867A6674-037B-49A9-B28B-F9B582922513}"/>
    <cellStyle name="Normal 7 5 2 3 2 2" xfId="2358" xr:uid="{F7168A57-7C89-46DF-8887-0E300A3D70D8}"/>
    <cellStyle name="Normal 7 5 2 3 2 3" xfId="2359" xr:uid="{CE504EF0-B081-4744-9CDC-44A78096C44B}"/>
    <cellStyle name="Normal 7 5 2 3 2 4" xfId="2360" xr:uid="{9B9BDDFC-A78B-4697-A18C-B9A32FABD8BD}"/>
    <cellStyle name="Normal 7 5 2 3 3" xfId="2361" xr:uid="{E0A85F47-88D5-4C97-88C7-0114826E988B}"/>
    <cellStyle name="Normal 7 5 2 3 4" xfId="2362" xr:uid="{5A0D2867-A5D6-4C48-8A37-E7976F939EE5}"/>
    <cellStyle name="Normal 7 5 2 3 5" xfId="2363" xr:uid="{F9A95F4E-EEA7-4700-8385-40F12C7241BD}"/>
    <cellStyle name="Normal 7 5 2 4" xfId="2364" xr:uid="{1CF04A72-F074-4BD0-9962-C32F5894586A}"/>
    <cellStyle name="Normal 7 5 2 4 2" xfId="2365" xr:uid="{26B8AA7F-0F62-49AD-86D2-AAA8D2FC3C4E}"/>
    <cellStyle name="Normal 7 5 2 4 3" xfId="2366" xr:uid="{DFC19A0B-EF6C-4933-ADD9-163C1955F040}"/>
    <cellStyle name="Normal 7 5 2 4 4" xfId="2367" xr:uid="{E71037CE-43D1-436E-BE78-F68F1F35B0D3}"/>
    <cellStyle name="Normal 7 5 2 5" xfId="2368" xr:uid="{F1214ACE-2576-439A-BDB9-3D76E1535FF3}"/>
    <cellStyle name="Normal 7 5 2 5 2" xfId="2369" xr:uid="{AA05D6C6-21E5-4CC0-8AE3-915282D526A5}"/>
    <cellStyle name="Normal 7 5 2 5 3" xfId="2370" xr:uid="{EDD72722-7B7B-4E7B-BD9A-41BB21D01E35}"/>
    <cellStyle name="Normal 7 5 2 5 4" xfId="2371" xr:uid="{D4C01CF2-694D-4AEE-8C86-905733CA65EC}"/>
    <cellStyle name="Normal 7 5 2 6" xfId="2372" xr:uid="{7D934AC8-1342-4A25-8659-C5A67D686125}"/>
    <cellStyle name="Normal 7 5 2 7" xfId="2373" xr:uid="{5E5D5DCC-0E10-4021-8034-F05A5F7D2D0D}"/>
    <cellStyle name="Normal 7 5 2 8" xfId="2374" xr:uid="{604A1F5A-0DD1-4EA7-A342-2B049005EA26}"/>
    <cellStyle name="Normal 7 5 3" xfId="2375" xr:uid="{DA9C06EC-8365-4FC2-BBEF-C9A358DA31A6}"/>
    <cellStyle name="Normal 7 5 3 2" xfId="2376" xr:uid="{BE0B5EC7-86CC-4C4E-A13A-32772AF9CD73}"/>
    <cellStyle name="Normal 7 5 3 2 2" xfId="2377" xr:uid="{581A2C3B-5CF1-4925-874B-DEA0B8C24BA1}"/>
    <cellStyle name="Normal 7 5 3 2 3" xfId="2378" xr:uid="{A7FFE6EF-6E45-4A82-96BC-87AACD6168C6}"/>
    <cellStyle name="Normal 7 5 3 2 4" xfId="2379" xr:uid="{7F84D171-BFC2-4726-A2ED-6FD51A2C1E9A}"/>
    <cellStyle name="Normal 7 5 3 3" xfId="2380" xr:uid="{743CD2E9-CAA7-4CB9-A1D2-192A98FF75F3}"/>
    <cellStyle name="Normal 7 5 3 3 2" xfId="2381" xr:uid="{3DBA49F2-FE69-40EA-AE1B-A8579122A4F0}"/>
    <cellStyle name="Normal 7 5 3 3 3" xfId="2382" xr:uid="{91CE314B-EE9F-4717-8BA6-2FF516C5E875}"/>
    <cellStyle name="Normal 7 5 3 3 4" xfId="2383" xr:uid="{C83C385D-2DDD-44FB-923F-AF9EF4ACDB74}"/>
    <cellStyle name="Normal 7 5 3 4" xfId="2384" xr:uid="{08381585-F54B-4984-BC6F-797957C52F9F}"/>
    <cellStyle name="Normal 7 5 3 5" xfId="2385" xr:uid="{D5F81EFA-CDA0-4F28-981F-EB4F279E4273}"/>
    <cellStyle name="Normal 7 5 3 6" xfId="2386" xr:uid="{C6E934BB-A306-461A-A174-2784F14C858E}"/>
    <cellStyle name="Normal 7 5 4" xfId="2387" xr:uid="{6341A5CA-6102-4FE6-B5BB-BD01DEEA4D95}"/>
    <cellStyle name="Normal 7 5 4 2" xfId="2388" xr:uid="{EAE56FEA-EA9B-4063-A804-74EF9758A059}"/>
    <cellStyle name="Normal 7 5 4 2 2" xfId="2389" xr:uid="{94634B1B-C496-4DEF-8472-0EF4F0447B1C}"/>
    <cellStyle name="Normal 7 5 4 2 3" xfId="2390" xr:uid="{48E2030B-9C7F-4F8C-A8F7-DF9DF183E775}"/>
    <cellStyle name="Normal 7 5 4 2 4" xfId="2391" xr:uid="{8DAFDAFB-95B9-48AC-A48F-3A14266866CE}"/>
    <cellStyle name="Normal 7 5 4 3" xfId="2392" xr:uid="{297F9C33-6766-4A14-B59A-E547B24F7EF2}"/>
    <cellStyle name="Normal 7 5 4 4" xfId="2393" xr:uid="{AE767E86-DFA7-4951-903C-EE41B6C53829}"/>
    <cellStyle name="Normal 7 5 4 5" xfId="2394" xr:uid="{F153A7DC-8744-47A2-9B89-DB551D2FBE0E}"/>
    <cellStyle name="Normal 7 5 5" xfId="2395" xr:uid="{2C217896-73CD-422E-AD48-AEC323E1AA09}"/>
    <cellStyle name="Normal 7 5 5 2" xfId="2396" xr:uid="{807BC95C-2882-4755-932E-BB8A1C8BF1A1}"/>
    <cellStyle name="Normal 7 5 5 3" xfId="2397" xr:uid="{9B8ACA8C-DB5A-4213-9C5E-B5061D8580ED}"/>
    <cellStyle name="Normal 7 5 5 4" xfId="2398" xr:uid="{18541453-13CC-4F81-BFC9-9F852C37B046}"/>
    <cellStyle name="Normal 7 5 6" xfId="2399" xr:uid="{7EAF5301-7247-4FD4-B163-EBDE21E03BC1}"/>
    <cellStyle name="Normal 7 5 6 2" xfId="2400" xr:uid="{40B393FD-C0E0-4EC3-A89B-D7E4EA81E6C7}"/>
    <cellStyle name="Normal 7 5 6 3" xfId="2401" xr:uid="{C20B537B-18E6-4500-AC40-ADAE9E7BAB8D}"/>
    <cellStyle name="Normal 7 5 6 4" xfId="2402" xr:uid="{59701E3B-8524-45F1-B7A2-C426AB172CDF}"/>
    <cellStyle name="Normal 7 5 7" xfId="2403" xr:uid="{24C6EB6F-8352-4561-BD60-81373EB27753}"/>
    <cellStyle name="Normal 7 5 8" xfId="2404" xr:uid="{117162B9-764A-4A39-BB31-099EB6FBA6B2}"/>
    <cellStyle name="Normal 7 5 9" xfId="2405" xr:uid="{BA469991-BC24-4E3B-89EB-7AC8811BFF11}"/>
    <cellStyle name="Normal 7 6" xfId="2406" xr:uid="{890F2CD6-D5F1-4AA8-A212-6DA2066D2F82}"/>
    <cellStyle name="Normal 7 6 2" xfId="2407" xr:uid="{CE06F3DA-AA8B-48F1-BC62-9B86B25541D4}"/>
    <cellStyle name="Normal 7 6 2 2" xfId="2408" xr:uid="{5727F2C0-BE15-46CA-886D-8DA87C73B110}"/>
    <cellStyle name="Normal 7 6 2 2 2" xfId="2409" xr:uid="{0BF74BF2-D32D-4A88-8B13-ACB2925D31D8}"/>
    <cellStyle name="Normal 7 6 2 2 2 2" xfId="4098" xr:uid="{310B4592-982E-4EB4-B5BF-079FD8E1F07F}"/>
    <cellStyle name="Normal 7 6 2 2 3" xfId="2410" xr:uid="{F14A8D9C-2161-4955-B519-70D3C500C151}"/>
    <cellStyle name="Normal 7 6 2 2 4" xfId="2411" xr:uid="{9C5C04C3-0B93-4BD6-9CAF-CBF6FC1AF876}"/>
    <cellStyle name="Normal 7 6 2 3" xfId="2412" xr:uid="{C8477ECF-1B04-4748-B511-E9C445043160}"/>
    <cellStyle name="Normal 7 6 2 3 2" xfId="2413" xr:uid="{522E068D-1431-44D5-A807-9034D4D6DA42}"/>
    <cellStyle name="Normal 7 6 2 3 3" xfId="2414" xr:uid="{9031044F-09A2-41EB-B1A8-1AABE00FECCE}"/>
    <cellStyle name="Normal 7 6 2 3 4" xfId="2415" xr:uid="{950EE25C-2653-4901-9F28-485D14D63B9E}"/>
    <cellStyle name="Normal 7 6 2 4" xfId="2416" xr:uid="{79CFAAE3-985C-416F-AF0B-34EDC6734E87}"/>
    <cellStyle name="Normal 7 6 2 5" xfId="2417" xr:uid="{3F378396-79CC-410C-8D20-D1F4D2DFF054}"/>
    <cellStyle name="Normal 7 6 2 6" xfId="2418" xr:uid="{7C52AE63-54B0-411A-9A41-E4BB79F343FA}"/>
    <cellStyle name="Normal 7 6 3" xfId="2419" xr:uid="{1DFA0C0B-042D-422D-8345-8F5BE8578C31}"/>
    <cellStyle name="Normal 7 6 3 2" xfId="2420" xr:uid="{B30F2E83-A0F7-4AA9-BC49-2315F66B1533}"/>
    <cellStyle name="Normal 7 6 3 2 2" xfId="2421" xr:uid="{3423871A-E41E-4A1B-BB8D-F2B51CD134F8}"/>
    <cellStyle name="Normal 7 6 3 2 3" xfId="2422" xr:uid="{98772FCC-36B1-4152-9896-6F85CE54D772}"/>
    <cellStyle name="Normal 7 6 3 2 4" xfId="2423" xr:uid="{C067E498-8EE9-4729-BAFE-FE62648474AD}"/>
    <cellStyle name="Normal 7 6 3 3" xfId="2424" xr:uid="{E362BD54-70EA-4A34-AC5C-C65DDFFEFDFF}"/>
    <cellStyle name="Normal 7 6 3 4" xfId="2425" xr:uid="{D44296D1-5731-4D0A-BAA7-0B8DCFDC0A6C}"/>
    <cellStyle name="Normal 7 6 3 5" xfId="2426" xr:uid="{D4F62B7B-9CAB-470A-BD22-6196220B1884}"/>
    <cellStyle name="Normal 7 6 4" xfId="2427" xr:uid="{72E8B2BC-E97A-4855-8D96-75037F4F98A0}"/>
    <cellStyle name="Normal 7 6 4 2" xfId="2428" xr:uid="{0668AEC2-BB63-47C8-BCC0-5558663B60A8}"/>
    <cellStyle name="Normal 7 6 4 3" xfId="2429" xr:uid="{64D044B9-E1B1-44B5-A1EE-723FBABFF940}"/>
    <cellStyle name="Normal 7 6 4 4" xfId="2430" xr:uid="{B6763810-BE73-4522-AE1C-733743935AB9}"/>
    <cellStyle name="Normal 7 6 5" xfId="2431" xr:uid="{65B287FB-4343-4F9C-A748-FC14DAC2F4D7}"/>
    <cellStyle name="Normal 7 6 5 2" xfId="2432" xr:uid="{B7A3DAED-EE8A-428B-B025-A8AFD27F2660}"/>
    <cellStyle name="Normal 7 6 5 3" xfId="2433" xr:uid="{6E428E1C-4F85-4721-BFF0-821330B7260C}"/>
    <cellStyle name="Normal 7 6 5 4" xfId="2434" xr:uid="{7FF0A717-B31C-4816-BDDF-BAA799709D25}"/>
    <cellStyle name="Normal 7 6 6" xfId="2435" xr:uid="{8F6964E5-7731-47CB-B70D-CEDDD5CA5AAE}"/>
    <cellStyle name="Normal 7 6 7" xfId="2436" xr:uid="{3D29C82F-C247-4416-BE52-934423EADD00}"/>
    <cellStyle name="Normal 7 6 8" xfId="2437" xr:uid="{CE804F1F-86B1-4713-866D-C48AD83A0CC7}"/>
    <cellStyle name="Normal 7 7" xfId="2438" xr:uid="{DAB2D3DC-5A07-4442-9C80-25CF06993D2E}"/>
    <cellStyle name="Normal 7 7 2" xfId="2439" xr:uid="{28061520-067F-4705-A817-CA5C4D24077B}"/>
    <cellStyle name="Normal 7 7 2 2" xfId="2440" xr:uid="{0F2BB6D6-35E6-4AA7-87C6-E542D8457AB5}"/>
    <cellStyle name="Normal 7 7 2 2 2" xfId="2441" xr:uid="{151E1F58-54BC-4A01-A253-83ADAA51F102}"/>
    <cellStyle name="Normal 7 7 2 2 3" xfId="2442" xr:uid="{AE1A0C8E-5A41-4B7B-9DC0-5DEF8E08350B}"/>
    <cellStyle name="Normal 7 7 2 2 4" xfId="2443" xr:uid="{72044CEB-5093-4232-9EC4-B2DB330C71CD}"/>
    <cellStyle name="Normal 7 7 2 3" xfId="2444" xr:uid="{678D225D-F29F-4A83-BC00-4E1A7BB7B095}"/>
    <cellStyle name="Normal 7 7 2 4" xfId="2445" xr:uid="{8D24E421-6221-478A-B3B2-8E6AB94C32E9}"/>
    <cellStyle name="Normal 7 7 2 5" xfId="2446" xr:uid="{91524725-E522-49B7-9700-0D2CF7391138}"/>
    <cellStyle name="Normal 7 7 3" xfId="2447" xr:uid="{19084ABB-C7A8-4352-A7EB-8A39E7744A7A}"/>
    <cellStyle name="Normal 7 7 3 2" xfId="2448" xr:uid="{27785AD7-ECE5-45FA-8D7E-6FEF5F7C51D3}"/>
    <cellStyle name="Normal 7 7 3 3" xfId="2449" xr:uid="{650C5E6F-151A-4886-B27C-45089191BBA0}"/>
    <cellStyle name="Normal 7 7 3 4" xfId="2450" xr:uid="{400D36F2-9059-47B1-BB80-7C7014371018}"/>
    <cellStyle name="Normal 7 7 4" xfId="2451" xr:uid="{FEF96D4D-FD4A-430B-B8D3-1399F3BBF7A2}"/>
    <cellStyle name="Normal 7 7 4 2" xfId="2452" xr:uid="{94864DB5-E5EE-416F-8FFC-28FC50D63E8A}"/>
    <cellStyle name="Normal 7 7 4 3" xfId="2453" xr:uid="{D584592E-CDFE-4067-9B58-2B3F14FDE8EB}"/>
    <cellStyle name="Normal 7 7 4 4" xfId="2454" xr:uid="{7C019B70-80C3-4528-B64E-4D24B53F6AD5}"/>
    <cellStyle name="Normal 7 7 5" xfId="2455" xr:uid="{81264FF0-4A89-4099-9CA7-149FBD07B86A}"/>
    <cellStyle name="Normal 7 7 6" xfId="2456" xr:uid="{24A2F81A-D4DE-4A42-AAE0-1C3249E7AE35}"/>
    <cellStyle name="Normal 7 7 7" xfId="2457" xr:uid="{715B1478-3785-4781-B05B-28C9F8F482EA}"/>
    <cellStyle name="Normal 7 8" xfId="2458" xr:uid="{6603E175-B5BD-4E19-9EE5-1FF1D808B17B}"/>
    <cellStyle name="Normal 7 8 2" xfId="2459" xr:uid="{4FAE2ADC-7A13-49B2-A862-56D36955C488}"/>
    <cellStyle name="Normal 7 8 2 2" xfId="2460" xr:uid="{7B252820-8EA5-491D-97C5-5C24B6E1C122}"/>
    <cellStyle name="Normal 7 8 2 3" xfId="2461" xr:uid="{FE3284EC-305E-4B03-911C-9F37162F9DEE}"/>
    <cellStyle name="Normal 7 8 2 4" xfId="2462" xr:uid="{09F33E58-B19B-4BA9-9441-B535698DFB07}"/>
    <cellStyle name="Normal 7 8 3" xfId="2463" xr:uid="{F4C25623-E36C-4625-AF63-83CE437111B3}"/>
    <cellStyle name="Normal 7 8 3 2" xfId="2464" xr:uid="{8CAAD775-FA81-4D3C-88CE-C6C57E12A5BC}"/>
    <cellStyle name="Normal 7 8 3 3" xfId="2465" xr:uid="{F6CC9177-C715-42B4-82F5-A8574FA123ED}"/>
    <cellStyle name="Normal 7 8 3 4" xfId="2466" xr:uid="{59AF7B63-4CB5-42DC-86BE-78727C966934}"/>
    <cellStyle name="Normal 7 8 4" xfId="2467" xr:uid="{E7DBA399-4669-4884-BA42-31B135036758}"/>
    <cellStyle name="Normal 7 8 5" xfId="2468" xr:uid="{30CE5348-3F6A-4015-A994-30E0A5EE719A}"/>
    <cellStyle name="Normal 7 8 6" xfId="2469" xr:uid="{A863D134-0547-48EE-9B84-88691FF50715}"/>
    <cellStyle name="Normal 7 9" xfId="2470" xr:uid="{EFD171FA-05A0-4437-BA46-4C4A02E4E305}"/>
    <cellStyle name="Normal 7 9 2" xfId="2471" xr:uid="{62E010DB-11CF-4C01-A7FC-B8785C9840CA}"/>
    <cellStyle name="Normal 7 9 2 2" xfId="2472" xr:uid="{E584F44E-939E-49C6-9B29-13DFD29C2FA8}"/>
    <cellStyle name="Normal 7 9 2 2 2" xfId="4381" xr:uid="{3A863086-68C9-46AB-B637-F8ECBA8C491E}"/>
    <cellStyle name="Normal 7 9 2 2 3" xfId="4613" xr:uid="{2A1FABDF-C74F-44F7-8EE3-5BF933F8BDAB}"/>
    <cellStyle name="Normal 7 9 2 3" xfId="2473" xr:uid="{2048263B-9AD3-4C2E-83F2-B2C00947FDF5}"/>
    <cellStyle name="Normal 7 9 2 4" xfId="2474" xr:uid="{735F5F0A-B823-4FF3-9B3E-035D14273757}"/>
    <cellStyle name="Normal 7 9 3" xfId="2475" xr:uid="{12671583-8C1D-445C-A890-5D0E7457F623}"/>
    <cellStyle name="Normal 7 9 3 2" xfId="5350" xr:uid="{BB37197C-4E9E-47AB-886F-6F1A4729D29C}"/>
    <cellStyle name="Normal 7 9 4" xfId="2476" xr:uid="{FA3ADE21-CC3A-4C60-B41E-AFB673D5A7C0}"/>
    <cellStyle name="Normal 7 9 4 2" xfId="4747" xr:uid="{57CE71F6-6888-4AF2-A09A-C62DA7FBC757}"/>
    <cellStyle name="Normal 7 9 4 3" xfId="4614" xr:uid="{1FCBE1CC-549B-4077-A7AA-CD6A4685B99B}"/>
    <cellStyle name="Normal 7 9 4 4" xfId="4466" xr:uid="{EA726912-0505-40D5-A646-7A7250CA432C}"/>
    <cellStyle name="Normal 7 9 5" xfId="2477" xr:uid="{3B39C4C4-134E-46C1-BC3A-174138E71E70}"/>
    <cellStyle name="Normal 8" xfId="89" xr:uid="{94894F99-43A5-40FE-9164-B86F43905E56}"/>
    <cellStyle name="Normal 8 10" xfId="2478" xr:uid="{AE58A1AD-2D07-480C-9F4C-FFC64BAB7DCC}"/>
    <cellStyle name="Normal 8 10 2" xfId="2479" xr:uid="{70E6BC42-63CF-4DE2-A6BF-3C1229BFCEB4}"/>
    <cellStyle name="Normal 8 10 3" xfId="2480" xr:uid="{4E51D8E8-29D7-4901-9200-35E3D94955B1}"/>
    <cellStyle name="Normal 8 10 4" xfId="2481" xr:uid="{E91AAFF8-8016-44BB-A90A-8FA7DF17E716}"/>
    <cellStyle name="Normal 8 11" xfId="2482" xr:uid="{D21F549A-E914-40C4-B497-AB3E6F66CA8B}"/>
    <cellStyle name="Normal 8 11 2" xfId="2483" xr:uid="{FF17EBD6-86F9-4D3B-BB4E-D8B4441DC347}"/>
    <cellStyle name="Normal 8 11 3" xfId="2484" xr:uid="{338CCFCE-CEF0-4966-84B5-F8DF9AC0D5E0}"/>
    <cellStyle name="Normal 8 11 4" xfId="2485" xr:uid="{A3CEBF3E-4A4E-4A6F-ADBE-669DC4F91DEC}"/>
    <cellStyle name="Normal 8 12" xfId="2486" xr:uid="{EE91FC83-B316-4EB4-B276-950A5614EB42}"/>
    <cellStyle name="Normal 8 12 2" xfId="2487" xr:uid="{CACD21D5-D1D0-43B0-A20C-F607655AFC16}"/>
    <cellStyle name="Normal 8 13" xfId="2488" xr:uid="{85D4EF6C-075A-42B6-93B8-DB78E2269E16}"/>
    <cellStyle name="Normal 8 14" xfId="2489" xr:uid="{94FFE7DA-A704-4DC3-887C-C2E65E5956A4}"/>
    <cellStyle name="Normal 8 15" xfId="2490" xr:uid="{EA612F40-A9D5-4A5A-AF5E-3B511BC8DC29}"/>
    <cellStyle name="Normal 8 2" xfId="90" xr:uid="{57575E10-C03C-43DF-8DC5-27ADD8D9EB96}"/>
    <cellStyle name="Normal 8 2 10" xfId="2491" xr:uid="{B40EF3D3-0794-468D-BE75-282D97EDEA24}"/>
    <cellStyle name="Normal 8 2 11" xfId="2492" xr:uid="{6956D233-40DA-4636-A8A5-8D967ADBC70A}"/>
    <cellStyle name="Normal 8 2 2" xfId="2493" xr:uid="{E12D39CC-B8C0-4C21-B5EC-CC41883F8FE5}"/>
    <cellStyle name="Normal 8 2 2 2" xfId="2494" xr:uid="{B8D76CBA-F7A2-4AA1-B095-72ED6EB047FB}"/>
    <cellStyle name="Normal 8 2 2 2 2" xfId="2495" xr:uid="{D5C16E0B-863D-4337-9D64-A81B2269B49E}"/>
    <cellStyle name="Normal 8 2 2 2 2 2" xfId="2496" xr:uid="{3787FF12-342E-4E81-A262-EF3F30EE12D9}"/>
    <cellStyle name="Normal 8 2 2 2 2 2 2" xfId="2497" xr:uid="{2372B9A0-8057-41CB-8468-F024F1DE0078}"/>
    <cellStyle name="Normal 8 2 2 2 2 2 2 2" xfId="4099" xr:uid="{B8606161-D509-4D92-8073-369FA6009348}"/>
    <cellStyle name="Normal 8 2 2 2 2 2 2 2 2" xfId="4100" xr:uid="{4DC7E868-B6DB-4EF6-A36D-3A2808643820}"/>
    <cellStyle name="Normal 8 2 2 2 2 2 2 3" xfId="4101" xr:uid="{1D633156-9251-4909-AB4F-EA4D9186FA05}"/>
    <cellStyle name="Normal 8 2 2 2 2 2 3" xfId="2498" xr:uid="{68AF8F3C-1345-4408-AC44-0C659CEFDF43}"/>
    <cellStyle name="Normal 8 2 2 2 2 2 3 2" xfId="4102" xr:uid="{782AE108-82AF-4584-BA50-467480ACAB21}"/>
    <cellStyle name="Normal 8 2 2 2 2 2 4" xfId="2499" xr:uid="{F87188F9-1B0C-431F-AC7D-FD06E28149ED}"/>
    <cellStyle name="Normal 8 2 2 2 2 3" xfId="2500" xr:uid="{0F8E8F65-2399-4F29-9E24-5789A2F869B7}"/>
    <cellStyle name="Normal 8 2 2 2 2 3 2" xfId="2501" xr:uid="{268C47E6-A7D3-46CB-8975-720E5D26FF4C}"/>
    <cellStyle name="Normal 8 2 2 2 2 3 2 2" xfId="4103" xr:uid="{646F273C-E158-4E90-97C7-DFFB1A42B4AB}"/>
    <cellStyle name="Normal 8 2 2 2 2 3 3" xfId="2502" xr:uid="{911A77C0-AB64-4068-9E40-BA5ED67F95BA}"/>
    <cellStyle name="Normal 8 2 2 2 2 3 4" xfId="2503" xr:uid="{0B2EB096-37C9-47E1-8701-8AC7F38E6BD9}"/>
    <cellStyle name="Normal 8 2 2 2 2 4" xfId="2504" xr:uid="{C3DB3451-7F54-4E7D-B1F9-154C54061B67}"/>
    <cellStyle name="Normal 8 2 2 2 2 4 2" xfId="4104" xr:uid="{3FBC9029-EF0C-4CD0-A5D9-619D0A7557E0}"/>
    <cellStyle name="Normal 8 2 2 2 2 5" xfId="2505" xr:uid="{02819C69-574A-492B-BF5A-2F9AF96C081B}"/>
    <cellStyle name="Normal 8 2 2 2 2 6" xfId="2506" xr:uid="{6AD11F05-1E7E-4BD5-8B9A-67B30A0DEEEF}"/>
    <cellStyle name="Normal 8 2 2 2 3" xfId="2507" xr:uid="{DB03D4C3-5E88-457E-85E7-B685E2786BE3}"/>
    <cellStyle name="Normal 8 2 2 2 3 2" xfId="2508" xr:uid="{03D9504E-35A5-47D5-B258-DD011DE59785}"/>
    <cellStyle name="Normal 8 2 2 2 3 2 2" xfId="2509" xr:uid="{6DC798B1-1F19-47BE-B21C-D6185D642159}"/>
    <cellStyle name="Normal 8 2 2 2 3 2 2 2" xfId="4105" xr:uid="{10919ADC-3144-49BF-95F6-D81A50C2E221}"/>
    <cellStyle name="Normal 8 2 2 2 3 2 2 2 2" xfId="4106" xr:uid="{47D3F3B1-DEC9-415F-A01D-C66FF3710F32}"/>
    <cellStyle name="Normal 8 2 2 2 3 2 2 3" xfId="4107" xr:uid="{BC7C695A-1793-49E7-B2E5-0F44555B1883}"/>
    <cellStyle name="Normal 8 2 2 2 3 2 3" xfId="2510" xr:uid="{09A1728C-9E60-451B-A002-C81CE7F5A0D7}"/>
    <cellStyle name="Normal 8 2 2 2 3 2 3 2" xfId="4108" xr:uid="{9201F99F-CCB4-4F4B-8F55-D4D8F1E42339}"/>
    <cellStyle name="Normal 8 2 2 2 3 2 4" xfId="2511" xr:uid="{08A04304-3AC0-4ADB-B51A-6CD61E5210CD}"/>
    <cellStyle name="Normal 8 2 2 2 3 3" xfId="2512" xr:uid="{87FF6574-E3D8-46C8-B4A5-FEFC34C8C972}"/>
    <cellStyle name="Normal 8 2 2 2 3 3 2" xfId="4109" xr:uid="{C775B472-6439-4293-81B4-42C6C1844C71}"/>
    <cellStyle name="Normal 8 2 2 2 3 3 2 2" xfId="4110" xr:uid="{FDF9EAAE-BC75-4618-8DB1-13AF8765BD41}"/>
    <cellStyle name="Normal 8 2 2 2 3 3 3" xfId="4111" xr:uid="{A97B65CA-526A-4C28-8A52-4EAA0E1D454F}"/>
    <cellStyle name="Normal 8 2 2 2 3 4" xfId="2513" xr:uid="{6168DAC7-131C-46D8-B620-1A1C449EA432}"/>
    <cellStyle name="Normal 8 2 2 2 3 4 2" xfId="4112" xr:uid="{94AA03D6-0013-48AA-A4D1-8A164D48D7B6}"/>
    <cellStyle name="Normal 8 2 2 2 3 5" xfId="2514" xr:uid="{0B0BC16A-7EC8-4273-AA95-F97CADE9B2FF}"/>
    <cellStyle name="Normal 8 2 2 2 4" xfId="2515" xr:uid="{9425073C-A838-40E0-AB9C-5E575D1579A3}"/>
    <cellStyle name="Normal 8 2 2 2 4 2" xfId="2516" xr:uid="{62B6ED1D-05C9-4463-9EFF-9A980B94FB35}"/>
    <cellStyle name="Normal 8 2 2 2 4 2 2" xfId="4113" xr:uid="{3C64E960-F271-4D11-9B5B-14B68F7CF9A1}"/>
    <cellStyle name="Normal 8 2 2 2 4 2 2 2" xfId="4114" xr:uid="{94C49940-5583-4786-BF29-5FA578554681}"/>
    <cellStyle name="Normal 8 2 2 2 4 2 3" xfId="4115" xr:uid="{080BF6A3-678F-4BE6-9203-EE3B9431288B}"/>
    <cellStyle name="Normal 8 2 2 2 4 3" xfId="2517" xr:uid="{551036ED-2EFE-48E6-86BE-3297312BCDA4}"/>
    <cellStyle name="Normal 8 2 2 2 4 3 2" xfId="4116" xr:uid="{D8AAC011-EDE1-42C1-A070-5E9A11D905E0}"/>
    <cellStyle name="Normal 8 2 2 2 4 4" xfId="2518" xr:uid="{EBB1EECA-5F17-4456-9BA8-E5F0B1760843}"/>
    <cellStyle name="Normal 8 2 2 2 5" xfId="2519" xr:uid="{236A5D63-10C6-4A28-A978-53967E450C15}"/>
    <cellStyle name="Normal 8 2 2 2 5 2" xfId="2520" xr:uid="{5EFBE31E-79E8-4253-9502-20D472018B0A}"/>
    <cellStyle name="Normal 8 2 2 2 5 2 2" xfId="4117" xr:uid="{2694EAA7-494C-4A0E-95FC-191C1FF6D847}"/>
    <cellStyle name="Normal 8 2 2 2 5 3" xfId="2521" xr:uid="{48CE0376-3302-4437-8F71-B0F15E0D7EB5}"/>
    <cellStyle name="Normal 8 2 2 2 5 4" xfId="2522" xr:uid="{27C5A31E-DA89-42E9-930E-5E903D40C72B}"/>
    <cellStyle name="Normal 8 2 2 2 6" xfId="2523" xr:uid="{39E473A5-BC33-409B-8437-513D034E3E33}"/>
    <cellStyle name="Normal 8 2 2 2 6 2" xfId="4118" xr:uid="{85CAEBA2-C1DC-4ED5-AFEF-FF47F1340D48}"/>
    <cellStyle name="Normal 8 2 2 2 7" xfId="2524" xr:uid="{FDD64CF9-6416-4FA0-9809-BBA0246D66E1}"/>
    <cellStyle name="Normal 8 2 2 2 8" xfId="2525" xr:uid="{9A6FF059-7AA4-4E4B-8FD1-C5147CDE9009}"/>
    <cellStyle name="Normal 8 2 2 3" xfId="2526" xr:uid="{841C28D1-FAD8-439A-B6C9-C62284680FC8}"/>
    <cellStyle name="Normal 8 2 2 3 2" xfId="2527" xr:uid="{A4356859-9338-40ED-9954-56ACA017F0BF}"/>
    <cellStyle name="Normal 8 2 2 3 2 2" xfId="2528" xr:uid="{6A374A25-8D91-48ED-83B5-D456BBC9205B}"/>
    <cellStyle name="Normal 8 2 2 3 2 2 2" xfId="4119" xr:uid="{CBEC081B-8366-4665-BCE8-9330FD1F5ACE}"/>
    <cellStyle name="Normal 8 2 2 3 2 2 2 2" xfId="4120" xr:uid="{B156BECC-6F0A-4690-B1FE-E4FDCD53932A}"/>
    <cellStyle name="Normal 8 2 2 3 2 2 3" xfId="4121" xr:uid="{07CA21D2-B858-4660-BC69-3285D888DA5F}"/>
    <cellStyle name="Normal 8 2 2 3 2 3" xfId="2529" xr:uid="{8BF41A12-2C59-4109-929D-B0CC6D17D412}"/>
    <cellStyle name="Normal 8 2 2 3 2 3 2" xfId="4122" xr:uid="{3B6A0F34-3E8F-4644-B204-4C9EC93C4DDF}"/>
    <cellStyle name="Normal 8 2 2 3 2 4" xfId="2530" xr:uid="{5579CC07-97AE-4143-A082-B9E5889A9D63}"/>
    <cellStyle name="Normal 8 2 2 3 3" xfId="2531" xr:uid="{64E35B68-FD09-403E-A6DD-E9A9EE3653AA}"/>
    <cellStyle name="Normal 8 2 2 3 3 2" xfId="2532" xr:uid="{940400B4-032D-4D9B-9BAE-EB376A78AA0E}"/>
    <cellStyle name="Normal 8 2 2 3 3 2 2" xfId="4123" xr:uid="{1995E4CF-5112-4602-9AD0-C37B1A8DD342}"/>
    <cellStyle name="Normal 8 2 2 3 3 3" xfId="2533" xr:uid="{A77AED11-9821-44DF-99D9-BACECFF3C033}"/>
    <cellStyle name="Normal 8 2 2 3 3 4" xfId="2534" xr:uid="{8E6D2211-0E4F-4B71-A7A9-A307BBCB4244}"/>
    <cellStyle name="Normal 8 2 2 3 4" xfId="2535" xr:uid="{5D84377B-F98E-4553-96D7-86227D8FC931}"/>
    <cellStyle name="Normal 8 2 2 3 4 2" xfId="4124" xr:uid="{10275ACD-69F6-4D96-8E6D-F5A4FF014FD9}"/>
    <cellStyle name="Normal 8 2 2 3 5" xfId="2536" xr:uid="{65D1F069-3488-407A-A3EB-9A7078302971}"/>
    <cellStyle name="Normal 8 2 2 3 6" xfId="2537" xr:uid="{AB9BAE20-69D6-429D-A6DC-1DCC50DCBB95}"/>
    <cellStyle name="Normal 8 2 2 4" xfId="2538" xr:uid="{8F68A523-DB87-49F9-A4A1-136BE75974C0}"/>
    <cellStyle name="Normal 8 2 2 4 2" xfId="2539" xr:uid="{AD5D08EC-4FD7-4D6C-9026-626710F25B96}"/>
    <cellStyle name="Normal 8 2 2 4 2 2" xfId="2540" xr:uid="{48E9F0A4-BEB5-4140-AFD6-FC773BEE48F2}"/>
    <cellStyle name="Normal 8 2 2 4 2 2 2" xfId="4125" xr:uid="{D1BBE855-7A43-4A9F-9F2C-A64E509D8E11}"/>
    <cellStyle name="Normal 8 2 2 4 2 2 2 2" xfId="4126" xr:uid="{3376823D-0615-4CD3-8B70-474065748954}"/>
    <cellStyle name="Normal 8 2 2 4 2 2 3" xfId="4127" xr:uid="{31B8D7C3-746F-4EAC-87CE-27353462CA68}"/>
    <cellStyle name="Normal 8 2 2 4 2 3" xfId="2541" xr:uid="{BF6EBB04-0FAB-42FF-AC86-3AB796DDD070}"/>
    <cellStyle name="Normal 8 2 2 4 2 3 2" xfId="4128" xr:uid="{33104EFC-4C94-4A49-B71E-55405CA4BCC0}"/>
    <cellStyle name="Normal 8 2 2 4 2 4" xfId="2542" xr:uid="{0AD4C6E6-3A3B-4449-A2E0-4F91DDC7466E}"/>
    <cellStyle name="Normal 8 2 2 4 3" xfId="2543" xr:uid="{5AE5E588-CF92-463A-A994-E412DAB8444C}"/>
    <cellStyle name="Normal 8 2 2 4 3 2" xfId="4129" xr:uid="{72842E32-B7F5-422F-8AA9-FF6A37057107}"/>
    <cellStyle name="Normal 8 2 2 4 3 2 2" xfId="4130" xr:uid="{7EBF0960-D559-4C8D-9B43-D6B4D159FFC9}"/>
    <cellStyle name="Normal 8 2 2 4 3 3" xfId="4131" xr:uid="{81B93B18-1C73-466C-A98E-3A8483BB2BB6}"/>
    <cellStyle name="Normal 8 2 2 4 4" xfId="2544" xr:uid="{FE28B547-576C-4BAA-AA7B-19A2ED329361}"/>
    <cellStyle name="Normal 8 2 2 4 4 2" xfId="4132" xr:uid="{C236160D-46B2-452C-BD0E-D31D56AE5D7C}"/>
    <cellStyle name="Normal 8 2 2 4 5" xfId="2545" xr:uid="{C142DFC1-D5B1-4DA1-9FD8-F87C2FE3B072}"/>
    <cellStyle name="Normal 8 2 2 5" xfId="2546" xr:uid="{89293672-2CA2-4DD4-AA62-2590FB950D14}"/>
    <cellStyle name="Normal 8 2 2 5 2" xfId="2547" xr:uid="{B6AE7E04-2382-4A15-A496-9EE4660258E6}"/>
    <cellStyle name="Normal 8 2 2 5 2 2" xfId="4133" xr:uid="{0D4C6781-681E-45F4-9D6D-0A96BF195038}"/>
    <cellStyle name="Normal 8 2 2 5 2 2 2" xfId="4134" xr:uid="{63EC1A4C-7E30-4624-8C82-D923F8BD5F1F}"/>
    <cellStyle name="Normal 8 2 2 5 2 3" xfId="4135" xr:uid="{A5E03B07-2E43-40D6-9C0F-A7C475F0D608}"/>
    <cellStyle name="Normal 8 2 2 5 3" xfId="2548" xr:uid="{CE727101-63E7-48D8-8027-A6DD9B04B0BD}"/>
    <cellStyle name="Normal 8 2 2 5 3 2" xfId="4136" xr:uid="{B2FCD24A-DBA7-4E34-967D-A6A36691DEA5}"/>
    <cellStyle name="Normal 8 2 2 5 4" xfId="2549" xr:uid="{6627B448-D1C0-4289-A01C-8386DFBA4E9C}"/>
    <cellStyle name="Normal 8 2 2 6" xfId="2550" xr:uid="{6F4F95D8-F5BC-4396-9689-783486437039}"/>
    <cellStyle name="Normal 8 2 2 6 2" xfId="2551" xr:uid="{1810CA71-2DE3-4DAD-868D-3324AEFC3D91}"/>
    <cellStyle name="Normal 8 2 2 6 2 2" xfId="4137" xr:uid="{276CAB20-2859-405A-ACDB-8933BA0B8586}"/>
    <cellStyle name="Normal 8 2 2 6 3" xfId="2552" xr:uid="{80AF3E13-D0A8-46F3-9FAE-81D73FBBF9FA}"/>
    <cellStyle name="Normal 8 2 2 6 4" xfId="2553" xr:uid="{64CDE158-220C-4D8A-9F3A-45A451F5D00F}"/>
    <cellStyle name="Normal 8 2 2 7" xfId="2554" xr:uid="{CF9975AC-9797-4CAB-BC1C-EDD928C715FC}"/>
    <cellStyle name="Normal 8 2 2 7 2" xfId="4138" xr:uid="{8789F7C1-E240-475C-997B-E7CB52914B91}"/>
    <cellStyle name="Normal 8 2 2 8" xfId="2555" xr:uid="{A703403B-7B9A-4CE5-AFDA-CEE7424C3059}"/>
    <cellStyle name="Normal 8 2 2 9" xfId="2556" xr:uid="{7E890F23-E11E-46C9-8848-60232A517C2F}"/>
    <cellStyle name="Normal 8 2 3" xfId="2557" xr:uid="{9DF88D6D-18D7-4A2C-982B-F61BCC0A419F}"/>
    <cellStyle name="Normal 8 2 3 2" xfId="2558" xr:uid="{AE286AF1-1E97-4A58-B996-F8D547CA3E4F}"/>
    <cellStyle name="Normal 8 2 3 2 2" xfId="2559" xr:uid="{9B51FCDA-ADB4-4779-A057-EAE9579DD4C5}"/>
    <cellStyle name="Normal 8 2 3 2 2 2" xfId="2560" xr:uid="{27F85E66-86AE-4EB7-9560-87AA0EE165B7}"/>
    <cellStyle name="Normal 8 2 3 2 2 2 2" xfId="4139" xr:uid="{96BDB727-CCB4-4CE3-966E-5F5DAB51EFF2}"/>
    <cellStyle name="Normal 8 2 3 2 2 2 2 2" xfId="4140" xr:uid="{29989C5D-B48B-4C8F-80C0-521AB5F5C954}"/>
    <cellStyle name="Normal 8 2 3 2 2 2 3" xfId="4141" xr:uid="{C274B9E0-549A-499F-B1F1-FAAD19BBBC46}"/>
    <cellStyle name="Normal 8 2 3 2 2 3" xfId="2561" xr:uid="{934B2FDC-B2C0-4CD9-9864-C37EEAC1055D}"/>
    <cellStyle name="Normal 8 2 3 2 2 3 2" xfId="4142" xr:uid="{EBF0B9E2-8602-4C31-8D4C-D5CFC558C0ED}"/>
    <cellStyle name="Normal 8 2 3 2 2 4" xfId="2562" xr:uid="{A9387E4E-0428-41C6-BA95-72B9004B1B96}"/>
    <cellStyle name="Normal 8 2 3 2 3" xfId="2563" xr:uid="{D0324FEC-3FC8-4B92-AE41-744ED3DC00B5}"/>
    <cellStyle name="Normal 8 2 3 2 3 2" xfId="2564" xr:uid="{734830A6-C735-4003-A2CD-2D9A3356FD83}"/>
    <cellStyle name="Normal 8 2 3 2 3 2 2" xfId="4143" xr:uid="{1271C2C3-E75E-476B-AB1F-D788BD33711F}"/>
    <cellStyle name="Normal 8 2 3 2 3 3" xfId="2565" xr:uid="{EB018643-5D58-4F6B-BE46-CE2B546B97F3}"/>
    <cellStyle name="Normal 8 2 3 2 3 4" xfId="2566" xr:uid="{8D4952B6-DD25-47BD-B311-7EC7CC1C0E4D}"/>
    <cellStyle name="Normal 8 2 3 2 4" xfId="2567" xr:uid="{C1A65D52-9275-4C1E-B997-D839805D46FD}"/>
    <cellStyle name="Normal 8 2 3 2 4 2" xfId="4144" xr:uid="{7624B155-AE2F-4155-9987-0CB9ED706323}"/>
    <cellStyle name="Normal 8 2 3 2 5" xfId="2568" xr:uid="{1BF5A29B-669B-40FD-BF4B-AF8935E67AA2}"/>
    <cellStyle name="Normal 8 2 3 2 6" xfId="2569" xr:uid="{59B5D3B6-8EE9-49AD-AB2A-6AC7EB8F3E1F}"/>
    <cellStyle name="Normal 8 2 3 3" xfId="2570" xr:uid="{42BF1599-AB7E-4E41-8AE3-653030B78EFF}"/>
    <cellStyle name="Normal 8 2 3 3 2" xfId="2571" xr:uid="{FE23DF19-D68E-4457-B3F0-73B54278639E}"/>
    <cellStyle name="Normal 8 2 3 3 2 2" xfId="2572" xr:uid="{77652634-C7F9-4243-A54A-4997A72AA4F6}"/>
    <cellStyle name="Normal 8 2 3 3 2 2 2" xfId="4145" xr:uid="{BC3227BE-B3E8-4B06-94AF-4ED759D166FB}"/>
    <cellStyle name="Normal 8 2 3 3 2 2 2 2" xfId="4146" xr:uid="{7B295F69-CF34-431F-AB15-7D5DD0510F99}"/>
    <cellStyle name="Normal 8 2 3 3 2 2 3" xfId="4147" xr:uid="{1270D7BE-5C33-4829-AA77-666E714D06D1}"/>
    <cellStyle name="Normal 8 2 3 3 2 3" xfId="2573" xr:uid="{A047B7AB-F062-49E6-825D-02EA4159D86F}"/>
    <cellStyle name="Normal 8 2 3 3 2 3 2" xfId="4148" xr:uid="{C77F4F2D-88B9-4CC2-8FC5-4FB7A828B833}"/>
    <cellStyle name="Normal 8 2 3 3 2 4" xfId="2574" xr:uid="{844FF51E-5D69-4FCA-9957-C4B594E2B90B}"/>
    <cellStyle name="Normal 8 2 3 3 3" xfId="2575" xr:uid="{3C101DFA-1528-4650-9F21-E1CA270247F5}"/>
    <cellStyle name="Normal 8 2 3 3 3 2" xfId="4149" xr:uid="{074151DF-B782-43CC-9289-9F565C55C57E}"/>
    <cellStyle name="Normal 8 2 3 3 3 2 2" xfId="4150" xr:uid="{F39A5BF9-4F1D-48A1-9DA7-6A6E22D59720}"/>
    <cellStyle name="Normal 8 2 3 3 3 3" xfId="4151" xr:uid="{A62FA1CF-6158-40FA-80CB-76BA0730EE8D}"/>
    <cellStyle name="Normal 8 2 3 3 4" xfId="2576" xr:uid="{3614E9B0-9E23-4DF9-A72F-9B853CCFC049}"/>
    <cellStyle name="Normal 8 2 3 3 4 2" xfId="4152" xr:uid="{792EE2E9-C542-4F24-9D65-43BFABFFED63}"/>
    <cellStyle name="Normal 8 2 3 3 5" xfId="2577" xr:uid="{EF5405CC-AFBD-4D9D-B61E-5F07F6B88DF7}"/>
    <cellStyle name="Normal 8 2 3 4" xfId="2578" xr:uid="{C7FC0214-AA08-412C-BED7-CA7580563423}"/>
    <cellStyle name="Normal 8 2 3 4 2" xfId="2579" xr:uid="{0EB06678-B202-4E21-9F97-00DC79040B4B}"/>
    <cellStyle name="Normal 8 2 3 4 2 2" xfId="4153" xr:uid="{3FACEDBD-C7DC-481D-83F7-F1D68EB2739D}"/>
    <cellStyle name="Normal 8 2 3 4 2 2 2" xfId="4154" xr:uid="{F895023E-BBEB-4EA1-A4FE-B175CF669344}"/>
    <cellStyle name="Normal 8 2 3 4 2 3" xfId="4155" xr:uid="{3605EAEB-46D7-4C6D-ADB9-00EB87392AEB}"/>
    <cellStyle name="Normal 8 2 3 4 3" xfId="2580" xr:uid="{E404570C-B1A4-4664-83CF-D2FD92AC1936}"/>
    <cellStyle name="Normal 8 2 3 4 3 2" xfId="4156" xr:uid="{231BB5CC-A310-4417-AB8C-7C0B8B31A517}"/>
    <cellStyle name="Normal 8 2 3 4 4" xfId="2581" xr:uid="{4B6CA66B-193E-4C35-9374-3C5E1B7298EC}"/>
    <cellStyle name="Normal 8 2 3 5" xfId="2582" xr:uid="{BDE6FE79-0B8E-44CD-8C01-9D31F8E7F8D9}"/>
    <cellStyle name="Normal 8 2 3 5 2" xfId="2583" xr:uid="{D633A15C-EE38-441C-ABCF-838E0B08F308}"/>
    <cellStyle name="Normal 8 2 3 5 2 2" xfId="4157" xr:uid="{410AD0E1-D0FB-4069-90B9-C18F6C81395D}"/>
    <cellStyle name="Normal 8 2 3 5 3" xfId="2584" xr:uid="{70D0547F-1638-4042-9E01-AA643C367B05}"/>
    <cellStyle name="Normal 8 2 3 5 4" xfId="2585" xr:uid="{3EF8200D-B38A-48B9-8F8B-F17B7F086CCC}"/>
    <cellStyle name="Normal 8 2 3 6" xfId="2586" xr:uid="{3A82DE3D-6462-4E6A-8162-3981E9FD5970}"/>
    <cellStyle name="Normal 8 2 3 6 2" xfId="4158" xr:uid="{C1677DD9-A5C1-4753-B352-12F6B66F946C}"/>
    <cellStyle name="Normal 8 2 3 7" xfId="2587" xr:uid="{4708CC7F-7CD3-4015-A64E-2FDECD65858D}"/>
    <cellStyle name="Normal 8 2 3 8" xfId="2588" xr:uid="{6F40C27B-3B87-4407-8EE6-20E44B5E6835}"/>
    <cellStyle name="Normal 8 2 4" xfId="2589" xr:uid="{F22A1A37-7BCB-401A-9DDC-2EA849591FD9}"/>
    <cellStyle name="Normal 8 2 4 2" xfId="2590" xr:uid="{7444216B-549B-46DF-9920-7CB92FE4F68D}"/>
    <cellStyle name="Normal 8 2 4 2 2" xfId="2591" xr:uid="{6276850D-3E0C-488A-9E65-E14F72E2DB96}"/>
    <cellStyle name="Normal 8 2 4 2 2 2" xfId="2592" xr:uid="{178726C4-E5B1-4249-A734-22282C1AA49E}"/>
    <cellStyle name="Normal 8 2 4 2 2 2 2" xfId="4159" xr:uid="{BBA9BA6D-D6F8-49AD-8909-CE4608968910}"/>
    <cellStyle name="Normal 8 2 4 2 2 3" xfId="2593" xr:uid="{02AE1872-7FBF-45BA-841B-48B1321494E1}"/>
    <cellStyle name="Normal 8 2 4 2 2 4" xfId="2594" xr:uid="{9C40B89D-98FF-4B9E-B67B-8E821D5C77F4}"/>
    <cellStyle name="Normal 8 2 4 2 3" xfId="2595" xr:uid="{2ED515ED-CD23-419B-BDF8-BDE464DB87A0}"/>
    <cellStyle name="Normal 8 2 4 2 3 2" xfId="4160" xr:uid="{54EF4FFF-6B82-499E-9E0C-05ACFCD5D4AC}"/>
    <cellStyle name="Normal 8 2 4 2 4" xfId="2596" xr:uid="{60C9838F-25D6-42F2-A719-A684BA2B84B7}"/>
    <cellStyle name="Normal 8 2 4 2 5" xfId="2597" xr:uid="{7AB32E0B-1466-4E00-8BB9-A251E2F3709E}"/>
    <cellStyle name="Normal 8 2 4 3" xfId="2598" xr:uid="{BE92EFF3-6F30-4963-82D8-F6FD35D7D8EF}"/>
    <cellStyle name="Normal 8 2 4 3 2" xfId="2599" xr:uid="{4E50FDDB-8419-402D-820E-3D77E3613BF7}"/>
    <cellStyle name="Normal 8 2 4 3 2 2" xfId="4161" xr:uid="{48ED63D9-AD30-4E43-B6AC-96F3CE18E3A5}"/>
    <cellStyle name="Normal 8 2 4 3 3" xfId="2600" xr:uid="{2D44A9B7-86F1-40F0-8B03-619E8E735B98}"/>
    <cellStyle name="Normal 8 2 4 3 4" xfId="2601" xr:uid="{99CAD71B-F886-49B8-9A54-65357E03E56F}"/>
    <cellStyle name="Normal 8 2 4 4" xfId="2602" xr:uid="{F67BBE19-977F-4639-A45E-6B95F26D45B1}"/>
    <cellStyle name="Normal 8 2 4 4 2" xfId="2603" xr:uid="{0FCE67BE-FB36-4AE4-9086-84EBF9EB34F0}"/>
    <cellStyle name="Normal 8 2 4 4 3" xfId="2604" xr:uid="{C6644DF6-C24D-422A-924B-76D4ECDAF2F5}"/>
    <cellStyle name="Normal 8 2 4 4 4" xfId="2605" xr:uid="{C14641B8-1C06-4C54-99CD-2BACD77085E8}"/>
    <cellStyle name="Normal 8 2 4 5" xfId="2606" xr:uid="{D406CEFA-BA8C-4263-ABB1-A189CCE99F8A}"/>
    <cellStyle name="Normal 8 2 4 6" xfId="2607" xr:uid="{7BCDE98D-683A-4250-8CF8-636CAADA46B6}"/>
    <cellStyle name="Normal 8 2 4 7" xfId="2608" xr:uid="{81A6BC37-7329-4AE3-A661-D7D73AAC9155}"/>
    <cellStyle name="Normal 8 2 5" xfId="2609" xr:uid="{F22C5EDD-1CC9-4397-AAFA-35A133324F1E}"/>
    <cellStyle name="Normal 8 2 5 2" xfId="2610" xr:uid="{C4614B06-E1CC-46D7-A289-B7569B96019B}"/>
    <cellStyle name="Normal 8 2 5 2 2" xfId="2611" xr:uid="{E6E72A0F-71A5-471F-99AF-8B4B5EC3683D}"/>
    <cellStyle name="Normal 8 2 5 2 2 2" xfId="4162" xr:uid="{71F42DBC-2D10-46A3-8DDB-42CEF29E48ED}"/>
    <cellStyle name="Normal 8 2 5 2 2 2 2" xfId="4163" xr:uid="{27F892F0-F483-4128-BF28-F263C8F0ECDB}"/>
    <cellStyle name="Normal 8 2 5 2 2 3" xfId="4164" xr:uid="{A21B1EFE-FD58-49BF-89FF-6FB815209F38}"/>
    <cellStyle name="Normal 8 2 5 2 3" xfId="2612" xr:uid="{A3C6FC55-159C-4D9D-854E-4455583141A6}"/>
    <cellStyle name="Normal 8 2 5 2 3 2" xfId="4165" xr:uid="{0F4E1C0E-20BB-4819-9E07-A1D6D6383AC8}"/>
    <cellStyle name="Normal 8 2 5 2 4" xfId="2613" xr:uid="{84DCB965-FEE7-4E3F-9DD5-2F2356B0A317}"/>
    <cellStyle name="Normal 8 2 5 3" xfId="2614" xr:uid="{71ECE543-C7DF-4639-BB34-7CB5D5FE5F13}"/>
    <cellStyle name="Normal 8 2 5 3 2" xfId="2615" xr:uid="{AFD91768-A05A-49D4-AC89-6178A230E09F}"/>
    <cellStyle name="Normal 8 2 5 3 2 2" xfId="4166" xr:uid="{DF383483-CB00-4EC9-BF95-4C4F1377B8BF}"/>
    <cellStyle name="Normal 8 2 5 3 3" xfId="2616" xr:uid="{A7740FB4-FB80-44B3-B80D-7A065D4A758A}"/>
    <cellStyle name="Normal 8 2 5 3 4" xfId="2617" xr:uid="{D2A0D662-4C29-4A45-BA4C-7C95434D70FC}"/>
    <cellStyle name="Normal 8 2 5 4" xfId="2618" xr:uid="{B5AC5A7D-C49D-4C9F-933D-F63EE6F3DDAF}"/>
    <cellStyle name="Normal 8 2 5 4 2" xfId="4167" xr:uid="{10BCC322-358C-4E49-872A-5E4281DF6557}"/>
    <cellStyle name="Normal 8 2 5 5" xfId="2619" xr:uid="{52ECAB80-161C-47D5-A35F-A924BA1EFA3C}"/>
    <cellStyle name="Normal 8 2 5 6" xfId="2620" xr:uid="{F465132A-9694-43E2-B411-79B5C114F0D3}"/>
    <cellStyle name="Normal 8 2 6" xfId="2621" xr:uid="{4EBA3168-CFF3-4F71-8835-2B4486F695BF}"/>
    <cellStyle name="Normal 8 2 6 2" xfId="2622" xr:uid="{06B97160-BFE9-4B54-BBF3-B7A83E7D60E6}"/>
    <cellStyle name="Normal 8 2 6 2 2" xfId="2623" xr:uid="{B14406BE-2AB2-488F-B52A-EC81948B480D}"/>
    <cellStyle name="Normal 8 2 6 2 2 2" xfId="4168" xr:uid="{F9F44D0B-885B-42D9-8474-62033015AF7C}"/>
    <cellStyle name="Normal 8 2 6 2 3" xfId="2624" xr:uid="{22039F3A-6BB3-42EB-A15C-119F5FC5CB4E}"/>
    <cellStyle name="Normal 8 2 6 2 4" xfId="2625" xr:uid="{9DCAEAC2-9215-4567-8A42-A4B2D135C403}"/>
    <cellStyle name="Normal 8 2 6 3" xfId="2626" xr:uid="{83C1A39D-3098-45E4-A8B7-241536EB947C}"/>
    <cellStyle name="Normal 8 2 6 3 2" xfId="4169" xr:uid="{20EB98FF-7D4D-420C-95BB-64B83CC7D0B3}"/>
    <cellStyle name="Normal 8 2 6 4" xfId="2627" xr:uid="{52945520-1023-4922-86A7-2D2275B45B87}"/>
    <cellStyle name="Normal 8 2 6 5" xfId="2628" xr:uid="{DD697242-83F2-41A6-8472-F15DE617B405}"/>
    <cellStyle name="Normal 8 2 7" xfId="2629" xr:uid="{0284FB34-2483-4D6E-8A63-C5ED66C94CDF}"/>
    <cellStyle name="Normal 8 2 7 2" xfId="2630" xr:uid="{E72F387F-A031-4966-A622-4212E274AA07}"/>
    <cellStyle name="Normal 8 2 7 2 2" xfId="4170" xr:uid="{15C2E372-E65B-4A2C-AB43-4450B2A73569}"/>
    <cellStyle name="Normal 8 2 7 3" xfId="2631" xr:uid="{85992A6E-8E60-4548-96D9-0DEA66CA5E93}"/>
    <cellStyle name="Normal 8 2 7 4" xfId="2632" xr:uid="{62810055-24F5-4343-9038-60B83DF636FA}"/>
    <cellStyle name="Normal 8 2 8" xfId="2633" xr:uid="{7BCFF62C-B7C6-4CDC-9311-AC563291907C}"/>
    <cellStyle name="Normal 8 2 8 2" xfId="2634" xr:uid="{774147C2-4CAA-47BD-818F-B2D23747AC3B}"/>
    <cellStyle name="Normal 8 2 8 3" xfId="2635" xr:uid="{5118F319-6F2A-47F0-84A1-62C90662FF41}"/>
    <cellStyle name="Normal 8 2 8 4" xfId="2636" xr:uid="{0F9005F4-86AE-4934-BC91-3E3BBB1219CD}"/>
    <cellStyle name="Normal 8 2 9" xfId="2637" xr:uid="{B748E600-5B33-4BDB-BF47-786429A4B304}"/>
    <cellStyle name="Normal 8 3" xfId="2638" xr:uid="{EE23110E-0695-4C08-8D4E-9BDE6B7B6A1F}"/>
    <cellStyle name="Normal 8 3 10" xfId="2639" xr:uid="{1723F4BE-240C-41FC-8B22-7834BDE75BFE}"/>
    <cellStyle name="Normal 8 3 11" xfId="2640" xr:uid="{C58CB734-4A63-4504-8D3E-E3DF321E5F1A}"/>
    <cellStyle name="Normal 8 3 2" xfId="2641" xr:uid="{0409E0EE-F70D-458E-94A2-5BD9BEF55414}"/>
    <cellStyle name="Normal 8 3 2 2" xfId="2642" xr:uid="{6C3DC9DE-05B5-40A6-BC91-DCFD15078EAD}"/>
    <cellStyle name="Normal 8 3 2 2 2" xfId="2643" xr:uid="{7BAD2A05-2F90-4D6A-9128-2801D61FF0DC}"/>
    <cellStyle name="Normal 8 3 2 2 2 2" xfId="2644" xr:uid="{06932844-6077-44E0-AAAD-6DBD39F9504F}"/>
    <cellStyle name="Normal 8 3 2 2 2 2 2" xfId="2645" xr:uid="{FCDFE726-4B77-4FEF-BAB7-88733B0567B4}"/>
    <cellStyle name="Normal 8 3 2 2 2 2 2 2" xfId="4171" xr:uid="{1A6E34C7-0203-4BDD-AA91-BCBADD92B570}"/>
    <cellStyle name="Normal 8 3 2 2 2 2 3" xfId="2646" xr:uid="{3385105B-4A0B-44B1-A52F-ADD16813F075}"/>
    <cellStyle name="Normal 8 3 2 2 2 2 4" xfId="2647" xr:uid="{A4BE9F8F-5A03-4CAF-8238-75336804AA3D}"/>
    <cellStyle name="Normal 8 3 2 2 2 3" xfId="2648" xr:uid="{56C5FE28-79DD-4482-A147-5D3E49D806EA}"/>
    <cellStyle name="Normal 8 3 2 2 2 3 2" xfId="2649" xr:uid="{ED6E5783-4846-48C8-91E1-546E47D7376C}"/>
    <cellStyle name="Normal 8 3 2 2 2 3 3" xfId="2650" xr:uid="{209D6DFD-4DA1-4BD3-A263-6793F3516AD5}"/>
    <cellStyle name="Normal 8 3 2 2 2 3 4" xfId="2651" xr:uid="{09AB0700-FF64-45E5-9B28-69A9BFBFF9BB}"/>
    <cellStyle name="Normal 8 3 2 2 2 4" xfId="2652" xr:uid="{634693EF-F113-4304-B302-633AE85F0952}"/>
    <cellStyle name="Normal 8 3 2 2 2 5" xfId="2653" xr:uid="{2F376857-1017-4F61-B67B-1EB95A5596A9}"/>
    <cellStyle name="Normal 8 3 2 2 2 6" xfId="2654" xr:uid="{DC52C99D-FF7C-4197-88A6-0B027CE0A455}"/>
    <cellStyle name="Normal 8 3 2 2 3" xfId="2655" xr:uid="{06D30833-B01F-4676-8220-020D4B153004}"/>
    <cellStyle name="Normal 8 3 2 2 3 2" xfId="2656" xr:uid="{CA841E7C-54ED-4819-B697-61FB87E7F902}"/>
    <cellStyle name="Normal 8 3 2 2 3 2 2" xfId="2657" xr:uid="{A0CEDE62-2533-48DB-9665-42420144E0D4}"/>
    <cellStyle name="Normal 8 3 2 2 3 2 3" xfId="2658" xr:uid="{EAF58319-7DD5-41A5-92E0-12E0DE3CDEA5}"/>
    <cellStyle name="Normal 8 3 2 2 3 2 4" xfId="2659" xr:uid="{FB529D9C-12EA-4D4E-B82B-B137FD6AE3F9}"/>
    <cellStyle name="Normal 8 3 2 2 3 3" xfId="2660" xr:uid="{E28765C9-720F-4804-879B-8DE8F6F25A3D}"/>
    <cellStyle name="Normal 8 3 2 2 3 4" xfId="2661" xr:uid="{C2D628D1-487E-4866-BD7B-F704ACE0A0C5}"/>
    <cellStyle name="Normal 8 3 2 2 3 5" xfId="2662" xr:uid="{8A849F26-34F3-4B45-9762-44F89F593845}"/>
    <cellStyle name="Normal 8 3 2 2 4" xfId="2663" xr:uid="{3A2954F8-987F-4D39-B365-68D796690E78}"/>
    <cellStyle name="Normal 8 3 2 2 4 2" xfId="2664" xr:uid="{6B0AFE68-8B38-4254-B471-37F1CC7F8C05}"/>
    <cellStyle name="Normal 8 3 2 2 4 3" xfId="2665" xr:uid="{D19C5EB6-B72A-40ED-B91C-89A04D446B06}"/>
    <cellStyle name="Normal 8 3 2 2 4 4" xfId="2666" xr:uid="{8692D4E7-1024-40EC-9A8D-421503B0A93D}"/>
    <cellStyle name="Normal 8 3 2 2 5" xfId="2667" xr:uid="{9C613D9A-D41E-4A81-989F-B1D0AB6AD21E}"/>
    <cellStyle name="Normal 8 3 2 2 5 2" xfId="2668" xr:uid="{CC35649B-1964-4D06-89C0-CE0CB6D323E9}"/>
    <cellStyle name="Normal 8 3 2 2 5 3" xfId="2669" xr:uid="{1E64EC30-811B-440D-8E6F-90021FC243B4}"/>
    <cellStyle name="Normal 8 3 2 2 5 4" xfId="2670" xr:uid="{515AB037-9055-4719-953E-1685685D7CD1}"/>
    <cellStyle name="Normal 8 3 2 2 6" xfId="2671" xr:uid="{0DDE6932-506A-4C90-8A84-63CA04C441B3}"/>
    <cellStyle name="Normal 8 3 2 2 7" xfId="2672" xr:uid="{1373379C-DE11-43E3-AED3-B3631907C81D}"/>
    <cellStyle name="Normal 8 3 2 2 8" xfId="2673" xr:uid="{7566EF7E-C257-401B-BABE-D08B2D7DDAE4}"/>
    <cellStyle name="Normal 8 3 2 3" xfId="2674" xr:uid="{D8779FF7-CD45-4AE4-AD62-94A64E7D3012}"/>
    <cellStyle name="Normal 8 3 2 3 2" xfId="2675" xr:uid="{0E879BD2-2A17-4F43-B52A-64D3A65AF9BA}"/>
    <cellStyle name="Normal 8 3 2 3 2 2" xfId="2676" xr:uid="{94F72341-6406-4921-8FAA-6C14857B1270}"/>
    <cellStyle name="Normal 8 3 2 3 2 2 2" xfId="4172" xr:uid="{77EAE39E-D872-419D-BF47-6309413E1ECB}"/>
    <cellStyle name="Normal 8 3 2 3 2 2 2 2" xfId="4173" xr:uid="{153132B4-0F50-45FE-9B97-71E813877F22}"/>
    <cellStyle name="Normal 8 3 2 3 2 2 3" xfId="4174" xr:uid="{BA1078E3-7C83-4A4C-BF37-F30B9B279A03}"/>
    <cellStyle name="Normal 8 3 2 3 2 3" xfId="2677" xr:uid="{E3F24B3C-C065-48E2-90E6-872EF50947DA}"/>
    <cellStyle name="Normal 8 3 2 3 2 3 2" xfId="4175" xr:uid="{BEE318BC-0BE2-45C7-98BC-4F6AB94C27C6}"/>
    <cellStyle name="Normal 8 3 2 3 2 4" xfId="2678" xr:uid="{377CB255-13ED-4F4C-9C0E-1C72F1CD5196}"/>
    <cellStyle name="Normal 8 3 2 3 3" xfId="2679" xr:uid="{D603DCDA-FAD8-428A-845B-6B8B5D9A1AAB}"/>
    <cellStyle name="Normal 8 3 2 3 3 2" xfId="2680" xr:uid="{6AC242EB-439B-4194-9EFD-6E9107FFF6BE}"/>
    <cellStyle name="Normal 8 3 2 3 3 2 2" xfId="4176" xr:uid="{0566AE0F-074F-4079-9584-052907ED8C57}"/>
    <cellStyle name="Normal 8 3 2 3 3 3" xfId="2681" xr:uid="{D7CCC9A1-A7D7-43E9-83DC-6E50446E2BBF}"/>
    <cellStyle name="Normal 8 3 2 3 3 4" xfId="2682" xr:uid="{C0591B63-5FDF-42C4-B2CE-A6C42C93FF93}"/>
    <cellStyle name="Normal 8 3 2 3 4" xfId="2683" xr:uid="{A6D330CB-C505-4F74-894A-D7F4EC26CD61}"/>
    <cellStyle name="Normal 8 3 2 3 4 2" xfId="4177" xr:uid="{9BFE962F-3E05-41EB-A383-B06BD007E05D}"/>
    <cellStyle name="Normal 8 3 2 3 5" xfId="2684" xr:uid="{6DB41C1D-BBCD-41C8-B533-71B600FE7002}"/>
    <cellStyle name="Normal 8 3 2 3 6" xfId="2685" xr:uid="{8750CF37-2BFB-4AE6-B08A-0F4856D4A84A}"/>
    <cellStyle name="Normal 8 3 2 4" xfId="2686" xr:uid="{A2B12198-F09D-4897-BD6F-70974955FEBE}"/>
    <cellStyle name="Normal 8 3 2 4 2" xfId="2687" xr:uid="{ED37D059-9877-4B94-887C-F20B3D39795B}"/>
    <cellStyle name="Normal 8 3 2 4 2 2" xfId="2688" xr:uid="{7DA815C7-9B2C-494A-BDB6-E4E3E491F39D}"/>
    <cellStyle name="Normal 8 3 2 4 2 2 2" xfId="4178" xr:uid="{BA78C1D2-E9C0-453C-A6BF-4AF0EFB1410C}"/>
    <cellStyle name="Normal 8 3 2 4 2 3" xfId="2689" xr:uid="{055D4278-AC73-4551-BC2A-D344BED8F590}"/>
    <cellStyle name="Normal 8 3 2 4 2 4" xfId="2690" xr:uid="{5E343071-A042-41A6-8FD0-19C0368A9D2D}"/>
    <cellStyle name="Normal 8 3 2 4 3" xfId="2691" xr:uid="{E23BAAD7-84C5-4503-AD37-BF6C85F0A52E}"/>
    <cellStyle name="Normal 8 3 2 4 3 2" xfId="4179" xr:uid="{9B295FD9-5360-4B63-A810-92D1CC8C62D4}"/>
    <cellStyle name="Normal 8 3 2 4 4" xfId="2692" xr:uid="{DDE8F139-CDD4-4066-8DF9-EBD6A5D39252}"/>
    <cellStyle name="Normal 8 3 2 4 5" xfId="2693" xr:uid="{FAFA4F1E-C5A7-4EC1-972E-2075A54A6633}"/>
    <cellStyle name="Normal 8 3 2 5" xfId="2694" xr:uid="{E1D3B1A7-6B5A-49DF-AEE3-188EFD880256}"/>
    <cellStyle name="Normal 8 3 2 5 2" xfId="2695" xr:uid="{421D64CA-BBC4-40CD-95A0-82E5642BAAFD}"/>
    <cellStyle name="Normal 8 3 2 5 2 2" xfId="4180" xr:uid="{E29BC260-525A-4E22-92A0-9BE80C9ED402}"/>
    <cellStyle name="Normal 8 3 2 5 3" xfId="2696" xr:uid="{2698A6FB-68D4-4652-92B8-2CFFF616F503}"/>
    <cellStyle name="Normal 8 3 2 5 4" xfId="2697" xr:uid="{61B269F8-D712-475A-8E70-E2A0144BBAE5}"/>
    <cellStyle name="Normal 8 3 2 6" xfId="2698" xr:uid="{D327D032-BB37-43D4-98BD-0C4D324BF220}"/>
    <cellStyle name="Normal 8 3 2 6 2" xfId="2699" xr:uid="{49633FA8-7D7D-44FA-ADF6-376B1CA16234}"/>
    <cellStyle name="Normal 8 3 2 6 3" xfId="2700" xr:uid="{176BD684-2940-45A8-BA52-8A8088658AC3}"/>
    <cellStyle name="Normal 8 3 2 6 4" xfId="2701" xr:uid="{A12CA452-C6C4-4F88-974E-D42947D9F970}"/>
    <cellStyle name="Normal 8 3 2 7" xfId="2702" xr:uid="{6B3D4CE3-7DA2-46E1-ADD1-5E617A29FE80}"/>
    <cellStyle name="Normal 8 3 2 8" xfId="2703" xr:uid="{C40F273B-2244-46F1-ACC0-1FEF7EEE46C4}"/>
    <cellStyle name="Normal 8 3 2 9" xfId="2704" xr:uid="{90A5D8B2-5790-4C2D-BEE9-708518802DB3}"/>
    <cellStyle name="Normal 8 3 3" xfId="2705" xr:uid="{8763E946-C5A1-449F-B2F1-E67F68D9DE35}"/>
    <cellStyle name="Normal 8 3 3 2" xfId="2706" xr:uid="{E38C705A-0DB8-4C36-A67C-BC3FC79F161B}"/>
    <cellStyle name="Normal 8 3 3 2 2" xfId="2707" xr:uid="{86A11C47-A45A-4512-8619-523A144D1D0E}"/>
    <cellStyle name="Normal 8 3 3 2 2 2" xfId="2708" xr:uid="{A35FB23E-C16C-4383-9B70-031293AF060C}"/>
    <cellStyle name="Normal 8 3 3 2 2 2 2" xfId="4181" xr:uid="{14584FAA-CF7F-4F26-921C-3A0AC123E2BB}"/>
    <cellStyle name="Normal 8 3 3 2 2 2 2 2" xfId="4665" xr:uid="{1AD454F4-93D7-4FAD-8178-F389FC5F3BBE}"/>
    <cellStyle name="Normal 8 3 3 2 2 2 3" xfId="4666" xr:uid="{3663E070-9EE8-4B41-8EA8-F454E645D15E}"/>
    <cellStyle name="Normal 8 3 3 2 2 3" xfId="2709" xr:uid="{087923EB-85C5-4C25-B363-E828D1865A0A}"/>
    <cellStyle name="Normal 8 3 3 2 2 3 2" xfId="4667" xr:uid="{3BF16CE3-199E-4E60-95D8-53A1F3522123}"/>
    <cellStyle name="Normal 8 3 3 2 2 4" xfId="2710" xr:uid="{0D249FE6-ED82-41C8-8478-7873595AFD9D}"/>
    <cellStyle name="Normal 8 3 3 2 3" xfId="2711" xr:uid="{7FE0B3A2-4E44-427E-ACAB-19D4594FC8AE}"/>
    <cellStyle name="Normal 8 3 3 2 3 2" xfId="2712" xr:uid="{A591A622-9710-4EDE-AC71-FC8D2F54C890}"/>
    <cellStyle name="Normal 8 3 3 2 3 2 2" xfId="4668" xr:uid="{4723BF09-7A81-41A3-9EDC-93EF58AC87A9}"/>
    <cellStyle name="Normal 8 3 3 2 3 3" xfId="2713" xr:uid="{1598A3FF-BEE3-4952-8489-D76308FE5AC9}"/>
    <cellStyle name="Normal 8 3 3 2 3 4" xfId="2714" xr:uid="{C97525A1-AA90-4735-B877-E4D1DF5D55E7}"/>
    <cellStyle name="Normal 8 3 3 2 4" xfId="2715" xr:uid="{084C0D9F-D03F-49A1-A854-EAFED774C358}"/>
    <cellStyle name="Normal 8 3 3 2 4 2" xfId="4669" xr:uid="{EC1D1D1C-5364-4EF9-88E6-0EC6BAE87732}"/>
    <cellStyle name="Normal 8 3 3 2 5" xfId="2716" xr:uid="{3FCCE885-6B71-490B-942C-7637F78774C8}"/>
    <cellStyle name="Normal 8 3 3 2 6" xfId="2717" xr:uid="{024A2A51-16E0-4F71-963A-25E36774D14D}"/>
    <cellStyle name="Normal 8 3 3 3" xfId="2718" xr:uid="{EBC1B600-89AD-4992-AB8C-376D94913629}"/>
    <cellStyle name="Normal 8 3 3 3 2" xfId="2719" xr:uid="{524A817F-9ECD-4BC0-A478-DE12721276EB}"/>
    <cellStyle name="Normal 8 3 3 3 2 2" xfId="2720" xr:uid="{93D24502-6114-4D86-A97D-2C21F0989951}"/>
    <cellStyle name="Normal 8 3 3 3 2 2 2" xfId="4670" xr:uid="{1FA5BC51-A526-4CFB-B812-66E7F7ABD54B}"/>
    <cellStyle name="Normal 8 3 3 3 2 3" xfId="2721" xr:uid="{8197D0F7-2839-4B74-B109-66B1834BE019}"/>
    <cellStyle name="Normal 8 3 3 3 2 4" xfId="2722" xr:uid="{91F842B6-6CBF-43C0-8C94-1CF362F2678D}"/>
    <cellStyle name="Normal 8 3 3 3 3" xfId="2723" xr:uid="{ECDE52D0-ED42-4016-83C7-DB9B238DA009}"/>
    <cellStyle name="Normal 8 3 3 3 3 2" xfId="4671" xr:uid="{DCCC026E-C34F-4419-B1FE-C10791B56EE8}"/>
    <cellStyle name="Normal 8 3 3 3 4" xfId="2724" xr:uid="{8F7CF36A-7CC3-4482-8CB7-C79A70564B06}"/>
    <cellStyle name="Normal 8 3 3 3 5" xfId="2725" xr:uid="{B90554EE-70B7-4CE3-92C7-93691F0638AD}"/>
    <cellStyle name="Normal 8 3 3 4" xfId="2726" xr:uid="{BB015EFE-2F36-4DAF-9A1D-445C1C7890F6}"/>
    <cellStyle name="Normal 8 3 3 4 2" xfId="2727" xr:uid="{7D32017F-A5B9-4A65-B612-4666DBF137F4}"/>
    <cellStyle name="Normal 8 3 3 4 2 2" xfId="4672" xr:uid="{6BBD0115-1F65-417B-8B20-0AAFA9DACE7C}"/>
    <cellStyle name="Normal 8 3 3 4 3" xfId="2728" xr:uid="{5AE1581E-15FE-4744-97F0-FF68BDD0FE80}"/>
    <cellStyle name="Normal 8 3 3 4 4" xfId="2729" xr:uid="{486B8E9D-0CDD-4EF7-9B08-DEB600A9898D}"/>
    <cellStyle name="Normal 8 3 3 5" xfId="2730" xr:uid="{119818FC-5BE0-4264-8B7F-6EC1BF016490}"/>
    <cellStyle name="Normal 8 3 3 5 2" xfId="2731" xr:uid="{353F68A6-6661-4DC9-952D-912DBCB5AFE8}"/>
    <cellStyle name="Normal 8 3 3 5 3" xfId="2732" xr:uid="{1C71F397-7187-4B62-B08D-0C0579645F69}"/>
    <cellStyle name="Normal 8 3 3 5 4" xfId="2733" xr:uid="{8616B3DC-D694-49FB-8955-D784BD70E74A}"/>
    <cellStyle name="Normal 8 3 3 6" xfId="2734" xr:uid="{2F3D9FAF-0C2B-4AFD-B18C-487E9452FA03}"/>
    <cellStyle name="Normal 8 3 3 7" xfId="2735" xr:uid="{D040554B-DE6D-4D3D-846B-3120A07545C0}"/>
    <cellStyle name="Normal 8 3 3 8" xfId="2736" xr:uid="{5B05A4F4-8510-4E52-BB4D-1B30D350C36C}"/>
    <cellStyle name="Normal 8 3 4" xfId="2737" xr:uid="{929FA40F-52D0-4063-A535-8AF110332C90}"/>
    <cellStyle name="Normal 8 3 4 2" xfId="2738" xr:uid="{CC993C8F-9E16-4DF7-8751-4E7CB2167571}"/>
    <cellStyle name="Normal 8 3 4 2 2" xfId="2739" xr:uid="{480A1B9F-C694-47E7-90C2-433A4ACF8A71}"/>
    <cellStyle name="Normal 8 3 4 2 2 2" xfId="2740" xr:uid="{4027ED2E-1E02-43B6-8FD3-64BCD0C03E19}"/>
    <cellStyle name="Normal 8 3 4 2 2 2 2" xfId="4182" xr:uid="{82859666-08FD-4CCB-AB9A-45E5AD4C2EDB}"/>
    <cellStyle name="Normal 8 3 4 2 2 3" xfId="2741" xr:uid="{BD8C0BF7-7CF7-4E76-99F0-9B594DDE3B21}"/>
    <cellStyle name="Normal 8 3 4 2 2 4" xfId="2742" xr:uid="{23624FDB-4235-4D17-87FB-B342C875EFFA}"/>
    <cellStyle name="Normal 8 3 4 2 3" xfId="2743" xr:uid="{7CBFC802-F3D6-418E-8B0B-BAD3FBE7A936}"/>
    <cellStyle name="Normal 8 3 4 2 3 2" xfId="4183" xr:uid="{334E0E17-3752-4E05-8CB8-07D96FF95829}"/>
    <cellStyle name="Normal 8 3 4 2 4" xfId="2744" xr:uid="{5BFD526B-C656-4F02-B598-1C5025CC9A01}"/>
    <cellStyle name="Normal 8 3 4 2 5" xfId="2745" xr:uid="{00B1F4BD-3BF5-44DC-9BE9-8EB4ACAD3999}"/>
    <cellStyle name="Normal 8 3 4 3" xfId="2746" xr:uid="{A23E3D00-147A-44FC-AA46-E2A0233E2A18}"/>
    <cellStyle name="Normal 8 3 4 3 2" xfId="2747" xr:uid="{D361A2E2-D648-4393-8BC3-3FF6D4459D94}"/>
    <cellStyle name="Normal 8 3 4 3 2 2" xfId="4184" xr:uid="{F63F6720-A080-4D4B-A322-EF2BB5C9C387}"/>
    <cellStyle name="Normal 8 3 4 3 3" xfId="2748" xr:uid="{8E1FBDDF-BD22-43CE-AA15-B4CF1C7DB902}"/>
    <cellStyle name="Normal 8 3 4 3 4" xfId="2749" xr:uid="{C2501833-E620-41F4-B209-653322DFD80B}"/>
    <cellStyle name="Normal 8 3 4 4" xfId="2750" xr:uid="{10A6C4AB-09FA-4D94-A73F-D497739756D3}"/>
    <cellStyle name="Normal 8 3 4 4 2" xfId="2751" xr:uid="{6C7442C7-9F6E-4244-86C5-DF7204D81BAE}"/>
    <cellStyle name="Normal 8 3 4 4 3" xfId="2752" xr:uid="{8DB11153-CE6A-46AD-8855-4A5AD1660B45}"/>
    <cellStyle name="Normal 8 3 4 4 4" xfId="2753" xr:uid="{0D02B784-B426-4315-9F44-BC2A9526A203}"/>
    <cellStyle name="Normal 8 3 4 5" xfId="2754" xr:uid="{EB2FC712-9505-4201-A89D-022D324E9819}"/>
    <cellStyle name="Normal 8 3 4 6" xfId="2755" xr:uid="{670782CD-54A3-4906-842D-A5A5CE960371}"/>
    <cellStyle name="Normal 8 3 4 7" xfId="2756" xr:uid="{B184AEE7-8F8A-49EF-B3D0-DED027A2CE5F}"/>
    <cellStyle name="Normal 8 3 5" xfId="2757" xr:uid="{320B7739-2FC9-491F-A9B9-36609E4648A8}"/>
    <cellStyle name="Normal 8 3 5 2" xfId="2758" xr:uid="{A48FADCF-3A9B-4442-A9F0-06F03D0B7946}"/>
    <cellStyle name="Normal 8 3 5 2 2" xfId="2759" xr:uid="{8C222D44-305B-4C5B-922A-FDB802F86904}"/>
    <cellStyle name="Normal 8 3 5 2 2 2" xfId="4185" xr:uid="{A1C610C5-6206-4A2B-AFBA-D1B4E2D6B5C9}"/>
    <cellStyle name="Normal 8 3 5 2 3" xfId="2760" xr:uid="{12059A3B-FA3C-4A23-8D0A-DAEFF231725A}"/>
    <cellStyle name="Normal 8 3 5 2 4" xfId="2761" xr:uid="{B1CF2ED6-24A8-4E5C-A54B-14774717FFEF}"/>
    <cellStyle name="Normal 8 3 5 3" xfId="2762" xr:uid="{CA49580A-C783-4DDB-8EBD-E207E29F950C}"/>
    <cellStyle name="Normal 8 3 5 3 2" xfId="2763" xr:uid="{A6051FF1-0FBE-4192-B2AD-4D2B1AB52D17}"/>
    <cellStyle name="Normal 8 3 5 3 3" xfId="2764" xr:uid="{3112AA41-DBD0-4480-A8CE-BED3DC23F8B4}"/>
    <cellStyle name="Normal 8 3 5 3 4" xfId="2765" xr:uid="{23C2A67F-3623-40BE-B492-79809130AD25}"/>
    <cellStyle name="Normal 8 3 5 4" xfId="2766" xr:uid="{18221627-F20C-42DB-8856-8755AD485710}"/>
    <cellStyle name="Normal 8 3 5 5" xfId="2767" xr:uid="{6B7644DC-1F0A-4386-97EB-ED1A625D8848}"/>
    <cellStyle name="Normal 8 3 5 6" xfId="2768" xr:uid="{BFAD9C9C-0BDB-4310-BF1E-2CCA512F9C69}"/>
    <cellStyle name="Normal 8 3 6" xfId="2769" xr:uid="{FE1B346C-BB83-443A-A10C-1A793DAF0098}"/>
    <cellStyle name="Normal 8 3 6 2" xfId="2770" xr:uid="{0A67D93D-0FFD-464F-B1DC-25EEBEF9674A}"/>
    <cellStyle name="Normal 8 3 6 2 2" xfId="2771" xr:uid="{7A4D69A9-37D0-4BF1-9FC0-283FCC6F05ED}"/>
    <cellStyle name="Normal 8 3 6 2 3" xfId="2772" xr:uid="{9BC94CB3-2367-4902-AA61-EFCEB95BA9EC}"/>
    <cellStyle name="Normal 8 3 6 2 4" xfId="2773" xr:uid="{136BB960-414A-4968-B0B5-D32BC01061D6}"/>
    <cellStyle name="Normal 8 3 6 3" xfId="2774" xr:uid="{66EE47D5-8A95-491B-83E8-400D7800F915}"/>
    <cellStyle name="Normal 8 3 6 4" xfId="2775" xr:uid="{4A20F8F6-CDF9-4E7E-9738-AE050F227098}"/>
    <cellStyle name="Normal 8 3 6 5" xfId="2776" xr:uid="{54CA2145-8374-4DDD-8656-172817A93C53}"/>
    <cellStyle name="Normal 8 3 7" xfId="2777" xr:uid="{42510A12-60DC-4437-87DE-E701D2B69D8B}"/>
    <cellStyle name="Normal 8 3 7 2" xfId="2778" xr:uid="{CCC3FD80-85EA-4126-8A58-BCAF1A771430}"/>
    <cellStyle name="Normal 8 3 7 3" xfId="2779" xr:uid="{9922670A-829E-4CDF-AC0D-61C3B314C864}"/>
    <cellStyle name="Normal 8 3 7 4" xfId="2780" xr:uid="{52415664-D4DC-47D0-8B10-1E663768217E}"/>
    <cellStyle name="Normal 8 3 8" xfId="2781" xr:uid="{7E0ABE32-0689-42E4-A294-AA1E2295D871}"/>
    <cellStyle name="Normal 8 3 8 2" xfId="2782" xr:uid="{7C56A020-363A-4DEE-AC1C-AADC6EB3C5BD}"/>
    <cellStyle name="Normal 8 3 8 3" xfId="2783" xr:uid="{B833A8E4-1B13-41BD-821C-C3DF636A98EB}"/>
    <cellStyle name="Normal 8 3 8 4" xfId="2784" xr:uid="{89C232AE-9E7C-4E86-8587-0318BFE03F14}"/>
    <cellStyle name="Normal 8 3 9" xfId="2785" xr:uid="{2F496BA0-B868-4FC0-B9A1-BC0DE1239513}"/>
    <cellStyle name="Normal 8 4" xfId="2786" xr:uid="{9427FD40-61DE-4139-93DD-254AC1AF8930}"/>
    <cellStyle name="Normal 8 4 10" xfId="2787" xr:uid="{B3BC89C6-0C94-4EB9-B286-31E325D29F25}"/>
    <cellStyle name="Normal 8 4 11" xfId="2788" xr:uid="{6BAAB3BE-3B53-443B-A980-A22BE86FE3B0}"/>
    <cellStyle name="Normal 8 4 2" xfId="2789" xr:uid="{5E29E5A3-5FEE-4841-B3E4-5DF218517D17}"/>
    <cellStyle name="Normal 8 4 2 2" xfId="2790" xr:uid="{67CD7C1D-A2B9-4D74-A763-9B8A191F2E1D}"/>
    <cellStyle name="Normal 8 4 2 2 2" xfId="2791" xr:uid="{8818A392-C55B-41B9-91CD-0DD5FFD854E2}"/>
    <cellStyle name="Normal 8 4 2 2 2 2" xfId="2792" xr:uid="{E5EEA1D1-3EA0-48A3-84E5-827CC2A04C2A}"/>
    <cellStyle name="Normal 8 4 2 2 2 2 2" xfId="2793" xr:uid="{F41E242A-FF91-4AC9-8275-34A00E6D9E23}"/>
    <cellStyle name="Normal 8 4 2 2 2 2 3" xfId="2794" xr:uid="{1BB55230-9EBE-4E1F-B458-EFB853599634}"/>
    <cellStyle name="Normal 8 4 2 2 2 2 4" xfId="2795" xr:uid="{1CF3BAE0-C22F-4935-87BD-626B9D8C7974}"/>
    <cellStyle name="Normal 8 4 2 2 2 3" xfId="2796" xr:uid="{611763AE-EBA0-4702-BC1D-8AAB2163AA09}"/>
    <cellStyle name="Normal 8 4 2 2 2 3 2" xfId="2797" xr:uid="{932E94D0-F8FC-4FEA-9E95-F6BC35EAADD2}"/>
    <cellStyle name="Normal 8 4 2 2 2 3 3" xfId="2798" xr:uid="{F14EB97E-5DCE-4AC4-B7FF-2DD033FDF608}"/>
    <cellStyle name="Normal 8 4 2 2 2 3 4" xfId="2799" xr:uid="{663BC3CD-BEE0-4A06-AB32-D2E68CA441C0}"/>
    <cellStyle name="Normal 8 4 2 2 2 4" xfId="2800" xr:uid="{BD627812-1C81-4C4E-BF0D-8B67B05CC667}"/>
    <cellStyle name="Normal 8 4 2 2 2 5" xfId="2801" xr:uid="{9A1A408B-3D4F-443A-AEE0-8C4AFF83231C}"/>
    <cellStyle name="Normal 8 4 2 2 2 6" xfId="2802" xr:uid="{2B6C4F2B-5551-4D7A-819A-939B5955EBD8}"/>
    <cellStyle name="Normal 8 4 2 2 3" xfId="2803" xr:uid="{9AEC4151-3461-4BDA-B3D1-6A9D9D1E98A2}"/>
    <cellStyle name="Normal 8 4 2 2 3 2" xfId="2804" xr:uid="{3ADD6F2F-E488-4AF4-A177-59735B038BEB}"/>
    <cellStyle name="Normal 8 4 2 2 3 2 2" xfId="2805" xr:uid="{2CF45BA0-DBEE-4510-BA2F-34C025D77029}"/>
    <cellStyle name="Normal 8 4 2 2 3 2 3" xfId="2806" xr:uid="{DED6C0E8-A088-4519-A5E1-02C38BAB5FFA}"/>
    <cellStyle name="Normal 8 4 2 2 3 2 4" xfId="2807" xr:uid="{7B913457-7510-4D53-8D26-012FBD1323DF}"/>
    <cellStyle name="Normal 8 4 2 2 3 3" xfId="2808" xr:uid="{2DD77664-DD47-445D-B661-5DCB823BB740}"/>
    <cellStyle name="Normal 8 4 2 2 3 4" xfId="2809" xr:uid="{258B8C1F-1602-432E-971D-C1929251D182}"/>
    <cellStyle name="Normal 8 4 2 2 3 5" xfId="2810" xr:uid="{BE598359-12B3-411D-857A-EBC8D6C6F63A}"/>
    <cellStyle name="Normal 8 4 2 2 4" xfId="2811" xr:uid="{A7AD0639-CA77-4846-B654-CF5E132DC68A}"/>
    <cellStyle name="Normal 8 4 2 2 4 2" xfId="2812" xr:uid="{2093C621-2F8C-4EDE-A378-E7529693A398}"/>
    <cellStyle name="Normal 8 4 2 2 4 3" xfId="2813" xr:uid="{5CE83CE4-F739-49E0-827A-09FDECE08798}"/>
    <cellStyle name="Normal 8 4 2 2 4 4" xfId="2814" xr:uid="{07C8670A-8452-4D9D-9CBB-F87DE7FB15EC}"/>
    <cellStyle name="Normal 8 4 2 2 5" xfId="2815" xr:uid="{42577B7E-E6AB-45BE-8F7C-F977506868B7}"/>
    <cellStyle name="Normal 8 4 2 2 5 2" xfId="2816" xr:uid="{211679C8-0015-4B05-8644-AC94A344E828}"/>
    <cellStyle name="Normal 8 4 2 2 5 3" xfId="2817" xr:uid="{016DD509-EFFC-4665-A3DB-86E6817C7A79}"/>
    <cellStyle name="Normal 8 4 2 2 5 4" xfId="2818" xr:uid="{50AEDFD1-541B-4185-BC59-75FD2F71169F}"/>
    <cellStyle name="Normal 8 4 2 2 6" xfId="2819" xr:uid="{294E49AC-9D9E-4595-BB79-A850CFD407C3}"/>
    <cellStyle name="Normal 8 4 2 2 7" xfId="2820" xr:uid="{45E8ADD4-8A69-4F2A-B1E7-7BDABF846261}"/>
    <cellStyle name="Normal 8 4 2 2 8" xfId="2821" xr:uid="{48852F05-B2F2-42E4-AB80-641C7AE180E3}"/>
    <cellStyle name="Normal 8 4 2 3" xfId="2822" xr:uid="{79EF250C-05CC-484C-AF1A-E98DAFFCFBCF}"/>
    <cellStyle name="Normal 8 4 2 3 2" xfId="2823" xr:uid="{A90B2D6E-0CDC-44FC-8B6F-32884C60EEC8}"/>
    <cellStyle name="Normal 8 4 2 3 2 2" xfId="2824" xr:uid="{3CEEC8C7-FF86-4318-BB6E-1F5FB6EEDA9E}"/>
    <cellStyle name="Normal 8 4 2 3 2 3" xfId="2825" xr:uid="{771D0557-C88F-4F97-B396-A4786E092B29}"/>
    <cellStyle name="Normal 8 4 2 3 2 4" xfId="2826" xr:uid="{64EB52CF-CE50-4784-BDF7-6F720AD74767}"/>
    <cellStyle name="Normal 8 4 2 3 3" xfId="2827" xr:uid="{1BDF9F64-27FF-4B4E-B048-0D98EA5BC430}"/>
    <cellStyle name="Normal 8 4 2 3 3 2" xfId="2828" xr:uid="{5D3EA5DD-D8BE-477D-A31B-60C3014D440B}"/>
    <cellStyle name="Normal 8 4 2 3 3 3" xfId="2829" xr:uid="{25A11E4A-0CBB-4D46-858C-52AEC6200360}"/>
    <cellStyle name="Normal 8 4 2 3 3 4" xfId="2830" xr:uid="{D883D284-C14B-4331-849F-FE0471AC3A6E}"/>
    <cellStyle name="Normal 8 4 2 3 4" xfId="2831" xr:uid="{79AF4402-E6D5-4618-8834-D2D257D3E601}"/>
    <cellStyle name="Normal 8 4 2 3 5" xfId="2832" xr:uid="{8C3702A4-3CAF-4842-A3EE-4018277FEF12}"/>
    <cellStyle name="Normal 8 4 2 3 6" xfId="2833" xr:uid="{A429B610-8A65-4212-947E-6D574EEC2360}"/>
    <cellStyle name="Normal 8 4 2 4" xfId="2834" xr:uid="{8C181CDE-1863-479B-9C89-15656E23CC70}"/>
    <cellStyle name="Normal 8 4 2 4 2" xfId="2835" xr:uid="{19EC4E1E-CF68-450C-84E2-1A0CA0406061}"/>
    <cellStyle name="Normal 8 4 2 4 2 2" xfId="2836" xr:uid="{7E75EC1B-3254-4204-B349-57CC5849A49C}"/>
    <cellStyle name="Normal 8 4 2 4 2 3" xfId="2837" xr:uid="{20A75BAD-7794-438B-87B3-E1903D57E520}"/>
    <cellStyle name="Normal 8 4 2 4 2 4" xfId="2838" xr:uid="{F1F06E40-3A8D-4E8B-8F38-D22C2083FBC7}"/>
    <cellStyle name="Normal 8 4 2 4 3" xfId="2839" xr:uid="{61BADF13-1BC1-4023-8FA7-B6A7BE828666}"/>
    <cellStyle name="Normal 8 4 2 4 4" xfId="2840" xr:uid="{5149BB3B-CBD7-40CE-897B-83E64143BE54}"/>
    <cellStyle name="Normal 8 4 2 4 5" xfId="2841" xr:uid="{61C4A931-6CA1-4635-B26A-9C9A3230C7A0}"/>
    <cellStyle name="Normal 8 4 2 5" xfId="2842" xr:uid="{C004B797-7059-4FF7-A2CF-E271DBA4EDF4}"/>
    <cellStyle name="Normal 8 4 2 5 2" xfId="2843" xr:uid="{D55057C0-B7E5-451E-B2C3-7E548EF9C1FC}"/>
    <cellStyle name="Normal 8 4 2 5 3" xfId="2844" xr:uid="{94BA0980-0736-4EA4-8901-A48557D365D8}"/>
    <cellStyle name="Normal 8 4 2 5 4" xfId="2845" xr:uid="{DC24E112-CFB7-44D4-8135-B165E5464DF2}"/>
    <cellStyle name="Normal 8 4 2 6" xfId="2846" xr:uid="{0C55DFF4-65E2-49D1-A4D8-8AC72842D496}"/>
    <cellStyle name="Normal 8 4 2 6 2" xfId="2847" xr:uid="{9902254C-E0C0-4160-9A46-5E6D76A0CE98}"/>
    <cellStyle name="Normal 8 4 2 6 3" xfId="2848" xr:uid="{36F77029-D097-4942-9C8D-4ABDA12125E0}"/>
    <cellStyle name="Normal 8 4 2 6 4" xfId="2849" xr:uid="{12D2AF9B-F296-44C3-984B-40A0E384945D}"/>
    <cellStyle name="Normal 8 4 2 7" xfId="2850" xr:uid="{2E8CFC20-08F4-4B1D-8F6F-52C10BFF5AED}"/>
    <cellStyle name="Normal 8 4 2 8" xfId="2851" xr:uid="{91CF3D47-9197-4B62-8DD8-DED520BA4E95}"/>
    <cellStyle name="Normal 8 4 2 9" xfId="2852" xr:uid="{C3A4C32F-8BC9-488C-9330-C1F199321FEA}"/>
    <cellStyle name="Normal 8 4 3" xfId="2853" xr:uid="{17B3D80D-5D19-4661-A932-5059A7A84AA8}"/>
    <cellStyle name="Normal 8 4 3 2" xfId="2854" xr:uid="{DF67F975-28C7-4D10-BF09-7AF46BEEAAAA}"/>
    <cellStyle name="Normal 8 4 3 2 2" xfId="2855" xr:uid="{425F2EE3-9404-4BCE-BA68-2A6B85BB8707}"/>
    <cellStyle name="Normal 8 4 3 2 2 2" xfId="2856" xr:uid="{4FD041CC-2B34-4B9B-AFA1-1D1DB99306F8}"/>
    <cellStyle name="Normal 8 4 3 2 2 2 2" xfId="4186" xr:uid="{543D5B3C-6D04-4E65-A024-7A1D81C6BC20}"/>
    <cellStyle name="Normal 8 4 3 2 2 3" xfId="2857" xr:uid="{A4DD66B4-3A45-4A46-BBB1-31613B087BE1}"/>
    <cellStyle name="Normal 8 4 3 2 2 4" xfId="2858" xr:uid="{BF3DA5D5-A068-4246-A25B-C8EBAABD04FF}"/>
    <cellStyle name="Normal 8 4 3 2 3" xfId="2859" xr:uid="{095FA2DA-558B-462D-B21A-F868EC4EE567}"/>
    <cellStyle name="Normal 8 4 3 2 3 2" xfId="2860" xr:uid="{98CCA472-590A-4570-84CB-D5D135D66733}"/>
    <cellStyle name="Normal 8 4 3 2 3 3" xfId="2861" xr:uid="{0752BCD6-1C9D-4921-9AB3-BA855963376C}"/>
    <cellStyle name="Normal 8 4 3 2 3 4" xfId="2862" xr:uid="{6C2E959F-368E-4EE9-922D-16C6528CEE05}"/>
    <cellStyle name="Normal 8 4 3 2 4" xfId="2863" xr:uid="{8D79A79E-807D-4ADB-AF08-D72B783F0A62}"/>
    <cellStyle name="Normal 8 4 3 2 5" xfId="2864" xr:uid="{ABDF0FB9-5B0B-4A93-AC35-49A824A13CEE}"/>
    <cellStyle name="Normal 8 4 3 2 6" xfId="2865" xr:uid="{5AAB37A7-4952-4D00-9F86-B3EDDD1274AA}"/>
    <cellStyle name="Normal 8 4 3 3" xfId="2866" xr:uid="{A7810306-131A-4DB8-BAD8-DE93303FC78D}"/>
    <cellStyle name="Normal 8 4 3 3 2" xfId="2867" xr:uid="{6E913BBA-22E4-447D-99C8-43F015C2B729}"/>
    <cellStyle name="Normal 8 4 3 3 2 2" xfId="2868" xr:uid="{43702F68-A556-4128-B46C-8BD96F52A11F}"/>
    <cellStyle name="Normal 8 4 3 3 2 3" xfId="2869" xr:uid="{3C7C547F-62EB-4908-9F54-3C850EA7BDE5}"/>
    <cellStyle name="Normal 8 4 3 3 2 4" xfId="2870" xr:uid="{C2394D8F-6E58-4BDC-9AEE-ECE468005954}"/>
    <cellStyle name="Normal 8 4 3 3 3" xfId="2871" xr:uid="{915BCCFC-22F9-4478-B8C2-BBDE13DBA4C1}"/>
    <cellStyle name="Normal 8 4 3 3 4" xfId="2872" xr:uid="{82949858-66C0-4C3A-ADB6-1714CD6FEFB4}"/>
    <cellStyle name="Normal 8 4 3 3 5" xfId="2873" xr:uid="{9D205DF5-EDEB-45AA-AB27-41C7DE86293E}"/>
    <cellStyle name="Normal 8 4 3 4" xfId="2874" xr:uid="{01426C29-8275-475B-B616-DDDA714E89F7}"/>
    <cellStyle name="Normal 8 4 3 4 2" xfId="2875" xr:uid="{EF943500-F6AC-4BFF-870A-6534F591EA19}"/>
    <cellStyle name="Normal 8 4 3 4 3" xfId="2876" xr:uid="{B4FCFF4D-A5F1-4644-A48F-A88FC915E6EE}"/>
    <cellStyle name="Normal 8 4 3 4 4" xfId="2877" xr:uid="{14DFD3A3-4D5F-43F3-838C-2B8E3E71E56E}"/>
    <cellStyle name="Normal 8 4 3 5" xfId="2878" xr:uid="{E94820C0-94CF-4D05-8A58-81A771B021C2}"/>
    <cellStyle name="Normal 8 4 3 5 2" xfId="2879" xr:uid="{44B5346F-21F1-47AB-909E-AF1B5793DEDC}"/>
    <cellStyle name="Normal 8 4 3 5 3" xfId="2880" xr:uid="{D1015BB8-8FF5-4CFE-88BF-BFE2D30405A7}"/>
    <cellStyle name="Normal 8 4 3 5 4" xfId="2881" xr:uid="{E8C4F4AE-5861-427C-AD2F-3930402AC061}"/>
    <cellStyle name="Normal 8 4 3 6" xfId="2882" xr:uid="{E0543A43-1DCF-4EFE-B39D-A56045CF30BF}"/>
    <cellStyle name="Normal 8 4 3 7" xfId="2883" xr:uid="{4CE93632-0E16-4C31-95F6-073001A2D7B2}"/>
    <cellStyle name="Normal 8 4 3 8" xfId="2884" xr:uid="{A8439B03-71BC-4851-9A6D-3A70287F311D}"/>
    <cellStyle name="Normal 8 4 4" xfId="2885" xr:uid="{1FA88585-F533-479A-A4BC-3FC185212518}"/>
    <cellStyle name="Normal 8 4 4 2" xfId="2886" xr:uid="{26F7013B-0194-4BA0-B21A-0B87E7541736}"/>
    <cellStyle name="Normal 8 4 4 2 2" xfId="2887" xr:uid="{6DB3F772-9B20-4F81-BBED-92B053A3CE97}"/>
    <cellStyle name="Normal 8 4 4 2 2 2" xfId="2888" xr:uid="{D23C86AC-4E53-45E7-AA7E-0E51D0A1A0A9}"/>
    <cellStyle name="Normal 8 4 4 2 2 3" xfId="2889" xr:uid="{E6C1BFC9-60C3-433B-A82B-7009EC6EA341}"/>
    <cellStyle name="Normal 8 4 4 2 2 4" xfId="2890" xr:uid="{21F5F9CC-DCB1-4CE5-8F3C-09B509440198}"/>
    <cellStyle name="Normal 8 4 4 2 3" xfId="2891" xr:uid="{054C9F79-515A-4948-8DD2-A5C792C4E728}"/>
    <cellStyle name="Normal 8 4 4 2 4" xfId="2892" xr:uid="{5BC55062-5A78-4F2D-A554-67768FBC553C}"/>
    <cellStyle name="Normal 8 4 4 2 5" xfId="2893" xr:uid="{F4A7D059-E57E-4474-9682-5730682D5E0A}"/>
    <cellStyle name="Normal 8 4 4 3" xfId="2894" xr:uid="{3645B64A-3146-45F7-AEE8-A80F3CCAE1A8}"/>
    <cellStyle name="Normal 8 4 4 3 2" xfId="2895" xr:uid="{2864EC9E-8ACA-4198-A261-3CB94692A451}"/>
    <cellStyle name="Normal 8 4 4 3 3" xfId="2896" xr:uid="{A0BA6896-BD89-40E0-8FD1-A601F40B0552}"/>
    <cellStyle name="Normal 8 4 4 3 4" xfId="2897" xr:uid="{F1EEADF0-1EBB-4104-8CE8-FCF50E9DEB71}"/>
    <cellStyle name="Normal 8 4 4 4" xfId="2898" xr:uid="{DF7D826C-F2F8-4913-B6C1-7F92EC714AE9}"/>
    <cellStyle name="Normal 8 4 4 4 2" xfId="2899" xr:uid="{017CD936-F857-4983-AE1B-95F9DFCCF7E7}"/>
    <cellStyle name="Normal 8 4 4 4 3" xfId="2900" xr:uid="{D3E5E95C-4DFB-4EF5-8583-BD045CC3ACDD}"/>
    <cellStyle name="Normal 8 4 4 4 4" xfId="2901" xr:uid="{34BD82C8-F373-4B0F-A591-EE79F3B8B493}"/>
    <cellStyle name="Normal 8 4 4 5" xfId="2902" xr:uid="{D59B25A3-3A51-4D0F-BE18-6ADD71BC9B7F}"/>
    <cellStyle name="Normal 8 4 4 6" xfId="2903" xr:uid="{6ABA2FEE-DD59-46AB-AB6D-06747D1EC40E}"/>
    <cellStyle name="Normal 8 4 4 7" xfId="2904" xr:uid="{06405936-61B9-4AAE-A765-344699ABE613}"/>
    <cellStyle name="Normal 8 4 5" xfId="2905" xr:uid="{2C6520D3-BE22-44ED-92FB-4AF09ED2C5D1}"/>
    <cellStyle name="Normal 8 4 5 2" xfId="2906" xr:uid="{039C32C2-352F-49D4-A88B-321FC170100E}"/>
    <cellStyle name="Normal 8 4 5 2 2" xfId="2907" xr:uid="{FF193EF7-848E-42AE-8608-BF0271A3FFD3}"/>
    <cellStyle name="Normal 8 4 5 2 3" xfId="2908" xr:uid="{00A4F915-23AC-4DE8-8BF8-A997EC44125C}"/>
    <cellStyle name="Normal 8 4 5 2 4" xfId="2909" xr:uid="{78563601-84A6-4928-A659-A8315B3619D3}"/>
    <cellStyle name="Normal 8 4 5 3" xfId="2910" xr:uid="{54724105-CDCC-4C94-A6CF-64A9D28E97CF}"/>
    <cellStyle name="Normal 8 4 5 3 2" xfId="2911" xr:uid="{89215CB6-643C-4A02-8F0D-4AC87EA0C96C}"/>
    <cellStyle name="Normal 8 4 5 3 3" xfId="2912" xr:uid="{E2A33473-542D-40E4-B493-203923F516B8}"/>
    <cellStyle name="Normal 8 4 5 3 4" xfId="2913" xr:uid="{F0ABC883-4A06-412C-978A-D4B13A03B0DF}"/>
    <cellStyle name="Normal 8 4 5 4" xfId="2914" xr:uid="{7BD5E128-524D-4C7C-B7EB-F46E1BACDCE7}"/>
    <cellStyle name="Normal 8 4 5 5" xfId="2915" xr:uid="{5CCF071D-D383-433B-BD80-A918805DCEF5}"/>
    <cellStyle name="Normal 8 4 5 6" xfId="2916" xr:uid="{F4760D33-FE6A-4C24-87A4-46ADA5DD215E}"/>
    <cellStyle name="Normal 8 4 6" xfId="2917" xr:uid="{3469B50C-FDC6-40DE-8FDB-6DBD1C49DC13}"/>
    <cellStyle name="Normal 8 4 6 2" xfId="2918" xr:uid="{C755D22A-4374-42E2-AC2F-28525F259B13}"/>
    <cellStyle name="Normal 8 4 6 2 2" xfId="2919" xr:uid="{08DD3D4E-2812-45A3-889D-20D0E60D024D}"/>
    <cellStyle name="Normal 8 4 6 2 3" xfId="2920" xr:uid="{E1943B21-788D-40BF-89A8-64D2E6042042}"/>
    <cellStyle name="Normal 8 4 6 2 4" xfId="2921" xr:uid="{A71A6082-2A7D-421C-971E-CB5A67AF8386}"/>
    <cellStyle name="Normal 8 4 6 3" xfId="2922" xr:uid="{87818DB3-9795-4CFB-A26B-6021C3F78FD7}"/>
    <cellStyle name="Normal 8 4 6 4" xfId="2923" xr:uid="{129D1CBE-9E40-4DDF-911F-F874138FA760}"/>
    <cellStyle name="Normal 8 4 6 5" xfId="2924" xr:uid="{59E2D4E5-0A44-4306-B7D3-6A6B7A639543}"/>
    <cellStyle name="Normal 8 4 7" xfId="2925" xr:uid="{A300EA1E-CA6F-4F79-AB12-7430A7CCA269}"/>
    <cellStyle name="Normal 8 4 7 2" xfId="2926" xr:uid="{A1DC9EB3-10F9-468C-9263-341626711E5A}"/>
    <cellStyle name="Normal 8 4 7 3" xfId="2927" xr:uid="{977376DF-0D1F-4FF8-A0CE-6BF39D50D667}"/>
    <cellStyle name="Normal 8 4 7 4" xfId="2928" xr:uid="{319B9395-5FA4-4CF7-BE0F-D2FE69589484}"/>
    <cellStyle name="Normal 8 4 8" xfId="2929" xr:uid="{50E1C9A1-556C-406D-B86C-9B39356FC32B}"/>
    <cellStyle name="Normal 8 4 8 2" xfId="2930" xr:uid="{D7A5BE81-10E4-46BA-BC83-9CB5BB667D71}"/>
    <cellStyle name="Normal 8 4 8 3" xfId="2931" xr:uid="{6562EEC2-8B63-42FE-B25C-D123632DA30F}"/>
    <cellStyle name="Normal 8 4 8 4" xfId="2932" xr:uid="{767F7FFD-299A-44EB-A9B0-65363E0BA04E}"/>
    <cellStyle name="Normal 8 4 9" xfId="2933" xr:uid="{4C1D7718-CF57-49FC-9F82-7E583872F24C}"/>
    <cellStyle name="Normal 8 5" xfId="2934" xr:uid="{A1DD895A-CF4C-4C6E-A76A-7E22441FFC99}"/>
    <cellStyle name="Normal 8 5 2" xfId="2935" xr:uid="{00C1A0F8-782F-4293-9646-BD2334389507}"/>
    <cellStyle name="Normal 8 5 2 2" xfId="2936" xr:uid="{E6C7854E-FAAA-43A6-A966-63348AC6AF13}"/>
    <cellStyle name="Normal 8 5 2 2 2" xfId="2937" xr:uid="{F5135A01-0C65-493C-974C-CA48852CE77C}"/>
    <cellStyle name="Normal 8 5 2 2 2 2" xfId="2938" xr:uid="{CEECFD68-5729-4829-BFC4-368605C1F39A}"/>
    <cellStyle name="Normal 8 5 2 2 2 3" xfId="2939" xr:uid="{D80862F1-1BA0-432E-B6DA-705444882A03}"/>
    <cellStyle name="Normal 8 5 2 2 2 4" xfId="2940" xr:uid="{35E5EF67-1C5A-457E-9124-3F6D5080ECF5}"/>
    <cellStyle name="Normal 8 5 2 2 3" xfId="2941" xr:uid="{EA71FE2E-D258-4525-BBED-FAA713E406BD}"/>
    <cellStyle name="Normal 8 5 2 2 3 2" xfId="2942" xr:uid="{CE74924C-B8F8-47DB-8781-808262F205DF}"/>
    <cellStyle name="Normal 8 5 2 2 3 3" xfId="2943" xr:uid="{0275014E-6043-42AB-8791-E63D399BB040}"/>
    <cellStyle name="Normal 8 5 2 2 3 4" xfId="2944" xr:uid="{E74EFC60-4A35-45FD-9D50-63DF840F12C1}"/>
    <cellStyle name="Normal 8 5 2 2 4" xfId="2945" xr:uid="{95DEEE74-0D53-4AB1-B22C-C139140A02F2}"/>
    <cellStyle name="Normal 8 5 2 2 5" xfId="2946" xr:uid="{3C3B21A8-427F-4BE3-A1E2-7D81EC168489}"/>
    <cellStyle name="Normal 8 5 2 2 6" xfId="2947" xr:uid="{4169FBB8-CBEF-4218-9AD7-C337646AE968}"/>
    <cellStyle name="Normal 8 5 2 3" xfId="2948" xr:uid="{8431EC73-7BE0-47E4-A882-37172965D080}"/>
    <cellStyle name="Normal 8 5 2 3 2" xfId="2949" xr:uid="{30202D67-268F-42D7-A975-00B16B5B295B}"/>
    <cellStyle name="Normal 8 5 2 3 2 2" xfId="2950" xr:uid="{16ADCDC7-201C-4F26-9C15-0750679FF97E}"/>
    <cellStyle name="Normal 8 5 2 3 2 3" xfId="2951" xr:uid="{CFE5B06A-A2FE-4007-8DD8-D8A5494F5C91}"/>
    <cellStyle name="Normal 8 5 2 3 2 4" xfId="2952" xr:uid="{9E626747-2C46-41EF-8B4A-2B53ACE097D0}"/>
    <cellStyle name="Normal 8 5 2 3 3" xfId="2953" xr:uid="{644A4B29-B53D-4E22-A74C-42D155597996}"/>
    <cellStyle name="Normal 8 5 2 3 4" xfId="2954" xr:uid="{66C7AAE0-3190-4A00-B278-15FBD910503E}"/>
    <cellStyle name="Normal 8 5 2 3 5" xfId="2955" xr:uid="{3294780A-F2A5-4C32-A387-CB6ACDDA8F49}"/>
    <cellStyle name="Normal 8 5 2 4" xfId="2956" xr:uid="{B44A2D2D-1F63-4D93-9463-7E42B5060C16}"/>
    <cellStyle name="Normal 8 5 2 4 2" xfId="2957" xr:uid="{0C776421-8550-4E99-9AD1-4E0B632BC716}"/>
    <cellStyle name="Normal 8 5 2 4 3" xfId="2958" xr:uid="{87FE68A3-B1D8-4335-A16E-B36482BA56CC}"/>
    <cellStyle name="Normal 8 5 2 4 4" xfId="2959" xr:uid="{DB05A183-2F05-4D6C-97DC-C5E041A0F6E9}"/>
    <cellStyle name="Normal 8 5 2 5" xfId="2960" xr:uid="{ADCD376B-9F4C-4727-9148-8095FAA54E2B}"/>
    <cellStyle name="Normal 8 5 2 5 2" xfId="2961" xr:uid="{30C57F5F-30BF-4AB5-8E87-2CBC868029B9}"/>
    <cellStyle name="Normal 8 5 2 5 3" xfId="2962" xr:uid="{BCEBD98F-1624-4D3F-AC9B-CD5C171914B5}"/>
    <cellStyle name="Normal 8 5 2 5 4" xfId="2963" xr:uid="{269EA4F5-2FAA-4BE7-9DEA-FB22212B9E57}"/>
    <cellStyle name="Normal 8 5 2 6" xfId="2964" xr:uid="{B22B65CE-81A7-4E35-92FC-5EFF9E993D2D}"/>
    <cellStyle name="Normal 8 5 2 7" xfId="2965" xr:uid="{3B553236-798A-4C8F-9710-8F54C4CC1BEF}"/>
    <cellStyle name="Normal 8 5 2 8" xfId="2966" xr:uid="{EFE002D7-FFB2-4596-B9CF-BD2C92170BA0}"/>
    <cellStyle name="Normal 8 5 3" xfId="2967" xr:uid="{47574E94-1B25-4F7B-9223-68C3878BC7F3}"/>
    <cellStyle name="Normal 8 5 3 2" xfId="2968" xr:uid="{C0EB6024-E3AD-41A4-BA9C-934660438B2E}"/>
    <cellStyle name="Normal 8 5 3 2 2" xfId="2969" xr:uid="{6971EDED-A75B-422E-B1B6-D6E7F1933459}"/>
    <cellStyle name="Normal 8 5 3 2 3" xfId="2970" xr:uid="{3A6A4F75-04DE-4138-8875-1F0575B0B51D}"/>
    <cellStyle name="Normal 8 5 3 2 4" xfId="2971" xr:uid="{87C8AD94-47BA-4C83-905C-EAC81FCB8301}"/>
    <cellStyle name="Normal 8 5 3 3" xfId="2972" xr:uid="{993F73B3-01C3-4222-A98B-D034E7236806}"/>
    <cellStyle name="Normal 8 5 3 3 2" xfId="2973" xr:uid="{8DBADC37-9591-4996-B5C1-F0FBB69870A3}"/>
    <cellStyle name="Normal 8 5 3 3 3" xfId="2974" xr:uid="{6711B9BF-71D1-4DD1-B73A-BEFD223A5589}"/>
    <cellStyle name="Normal 8 5 3 3 4" xfId="2975" xr:uid="{AD525E9E-D083-408E-A24F-623228628975}"/>
    <cellStyle name="Normal 8 5 3 4" xfId="2976" xr:uid="{788DDEBD-F49D-4109-BAAC-643CDF78883F}"/>
    <cellStyle name="Normal 8 5 3 5" xfId="2977" xr:uid="{D187F1A5-AB84-4A5A-803E-BBF1F39C35B7}"/>
    <cellStyle name="Normal 8 5 3 6" xfId="2978" xr:uid="{1CFB5C81-DF62-4A3E-9194-F2EC6D609B37}"/>
    <cellStyle name="Normal 8 5 4" xfId="2979" xr:uid="{17B10C09-ABFB-41E8-81D3-19C7F75165AC}"/>
    <cellStyle name="Normal 8 5 4 2" xfId="2980" xr:uid="{94316385-D37C-421E-8271-103BA29FAFDA}"/>
    <cellStyle name="Normal 8 5 4 2 2" xfId="2981" xr:uid="{56E63B73-2FBD-48FA-8BD1-1264BD1A7C26}"/>
    <cellStyle name="Normal 8 5 4 2 3" xfId="2982" xr:uid="{00D7ECB0-DFB5-4D4F-BF07-0F76F9C19A0B}"/>
    <cellStyle name="Normal 8 5 4 2 4" xfId="2983" xr:uid="{3B98FBAD-967B-43DC-8EC2-5E2DF3205713}"/>
    <cellStyle name="Normal 8 5 4 3" xfId="2984" xr:uid="{2647B67C-DFFD-407B-8403-057EF23058DC}"/>
    <cellStyle name="Normal 8 5 4 4" xfId="2985" xr:uid="{03032B1E-F772-401A-A716-EA7DAE445580}"/>
    <cellStyle name="Normal 8 5 4 5" xfId="2986" xr:uid="{8F9C1FFE-409F-48D6-A476-829DC7A69610}"/>
    <cellStyle name="Normal 8 5 5" xfId="2987" xr:uid="{C9C9E051-6906-44E3-8B51-DBD4084C6D18}"/>
    <cellStyle name="Normal 8 5 5 2" xfId="2988" xr:uid="{E0008568-E932-49F1-B2E2-C0A1C22587AE}"/>
    <cellStyle name="Normal 8 5 5 3" xfId="2989" xr:uid="{3B334DA2-77B6-4B86-992E-4CA6AA2E74B1}"/>
    <cellStyle name="Normal 8 5 5 4" xfId="2990" xr:uid="{D7E679A0-66AF-41DE-944B-F1EE25F71E97}"/>
    <cellStyle name="Normal 8 5 6" xfId="2991" xr:uid="{7FA90D6A-CB6B-4C95-9EF4-11FC071B1A5D}"/>
    <cellStyle name="Normal 8 5 6 2" xfId="2992" xr:uid="{9C227B77-655B-42E3-9091-E75225FC6EBE}"/>
    <cellStyle name="Normal 8 5 6 3" xfId="2993" xr:uid="{C8DA9C19-56A8-469D-88D5-8EC53BCE217D}"/>
    <cellStyle name="Normal 8 5 6 4" xfId="2994" xr:uid="{1835DF36-D171-4D49-BF8A-796BCE9822A0}"/>
    <cellStyle name="Normal 8 5 7" xfId="2995" xr:uid="{D9119F43-2B28-487A-9E61-8DC820C0DD27}"/>
    <cellStyle name="Normal 8 5 8" xfId="2996" xr:uid="{4E6E1B27-5549-4584-A74C-86F77EB06900}"/>
    <cellStyle name="Normal 8 5 9" xfId="2997" xr:uid="{C54D706D-611F-44A7-8FC7-5E04FC2D2566}"/>
    <cellStyle name="Normal 8 6" xfId="2998" xr:uid="{755D9AE4-5E92-4128-B065-403704F5EF9C}"/>
    <cellStyle name="Normal 8 6 2" xfId="2999" xr:uid="{9CDBBAD5-840C-4970-834C-FDB1DBFC7ACE}"/>
    <cellStyle name="Normal 8 6 2 2" xfId="3000" xr:uid="{7292D170-B6D7-4E8E-B1B6-B7066FD0C911}"/>
    <cellStyle name="Normal 8 6 2 2 2" xfId="3001" xr:uid="{E59B30D2-C3CC-4F37-A8B9-C8597538E10F}"/>
    <cellStyle name="Normal 8 6 2 2 2 2" xfId="4187" xr:uid="{6AB73C7D-717B-4D4A-A1CC-640E0E57D015}"/>
    <cellStyle name="Normal 8 6 2 2 3" xfId="3002" xr:uid="{931D42A9-D78A-463B-B55F-38481D2C15E6}"/>
    <cellStyle name="Normal 8 6 2 2 4" xfId="3003" xr:uid="{1577E59B-6A91-4E74-AEEC-7BC2BC55FBC4}"/>
    <cellStyle name="Normal 8 6 2 3" xfId="3004" xr:uid="{ACBE9EE0-A512-4741-B428-4E98A8811FB4}"/>
    <cellStyle name="Normal 8 6 2 3 2" xfId="3005" xr:uid="{C325CA13-602D-458A-894E-6A658E2C3261}"/>
    <cellStyle name="Normal 8 6 2 3 3" xfId="3006" xr:uid="{46C83361-3BDD-4979-BF0D-41A1C379F81D}"/>
    <cellStyle name="Normal 8 6 2 3 4" xfId="3007" xr:uid="{6B859905-8776-4700-BB8E-E120B8702542}"/>
    <cellStyle name="Normal 8 6 2 4" xfId="3008" xr:uid="{81EB0BE5-242D-4BE8-A0E2-062557E64DCB}"/>
    <cellStyle name="Normal 8 6 2 5" xfId="3009" xr:uid="{B4D7F6C6-289A-4373-B286-D6B1B6E06149}"/>
    <cellStyle name="Normal 8 6 2 6" xfId="3010" xr:uid="{93B4D6EA-B5B4-42D6-8C11-E9C5AB1665C7}"/>
    <cellStyle name="Normal 8 6 3" xfId="3011" xr:uid="{E2F4553C-4E42-4274-A3E5-FF4953FB9FD9}"/>
    <cellStyle name="Normal 8 6 3 2" xfId="3012" xr:uid="{AE50D846-CFDA-4FD2-A7B3-81335D475923}"/>
    <cellStyle name="Normal 8 6 3 2 2" xfId="3013" xr:uid="{514D5787-C8C3-4E41-A63B-DD684D8D0034}"/>
    <cellStyle name="Normal 8 6 3 2 3" xfId="3014" xr:uid="{9D768A90-06B0-479A-A106-8AE34AC97712}"/>
    <cellStyle name="Normal 8 6 3 2 4" xfId="3015" xr:uid="{39054397-B6A4-4838-AB89-703BEC317BAE}"/>
    <cellStyle name="Normal 8 6 3 3" xfId="3016" xr:uid="{5D7EA27B-788B-45C1-8672-9EBE3D3CB48D}"/>
    <cellStyle name="Normal 8 6 3 4" xfId="3017" xr:uid="{D12571D4-32D7-4A2D-AB74-6BD475B7DBA0}"/>
    <cellStyle name="Normal 8 6 3 5" xfId="3018" xr:uid="{CDE689D2-965F-4E58-9D98-8DB33C8247CC}"/>
    <cellStyle name="Normal 8 6 4" xfId="3019" xr:uid="{69335A65-D3B1-4378-B570-F4211456BE8C}"/>
    <cellStyle name="Normal 8 6 4 2" xfId="3020" xr:uid="{A566960E-A2F5-4398-8D76-231A4448B92C}"/>
    <cellStyle name="Normal 8 6 4 3" xfId="3021" xr:uid="{9472A39C-177C-48B9-9A70-A437C17D93EC}"/>
    <cellStyle name="Normal 8 6 4 4" xfId="3022" xr:uid="{33033677-521D-4427-A40C-18E7452AD19D}"/>
    <cellStyle name="Normal 8 6 5" xfId="3023" xr:uid="{90BC0EF5-5B6D-4E15-BB61-FCFE76C2012F}"/>
    <cellStyle name="Normal 8 6 5 2" xfId="3024" xr:uid="{040F89F2-7B3B-484E-93F6-2219747DC710}"/>
    <cellStyle name="Normal 8 6 5 3" xfId="3025" xr:uid="{FF963757-C75B-408B-98DB-AC0B35BE7BA8}"/>
    <cellStyle name="Normal 8 6 5 4" xfId="3026" xr:uid="{AA71C58C-CCCE-427E-A7D5-10BEDED437B2}"/>
    <cellStyle name="Normal 8 6 6" xfId="3027" xr:uid="{8BB6EFDF-BF84-4435-9658-DF563D8ABAF0}"/>
    <cellStyle name="Normal 8 6 7" xfId="3028" xr:uid="{E089D213-130A-4AA3-AC5F-BC6A3816B1B5}"/>
    <cellStyle name="Normal 8 6 8" xfId="3029" xr:uid="{412B9CE1-0E5C-4B5D-AB92-D5FD293A7B87}"/>
    <cellStyle name="Normal 8 7" xfId="3030" xr:uid="{CF742286-3381-4C37-AEF3-0F0734FB3042}"/>
    <cellStyle name="Normal 8 7 2" xfId="3031" xr:uid="{FE6C5509-ED5C-4149-9D7F-CEA4BC7C6429}"/>
    <cellStyle name="Normal 8 7 2 2" xfId="3032" xr:uid="{64B22C4C-1B73-4A45-AD7B-D4493A501888}"/>
    <cellStyle name="Normal 8 7 2 2 2" xfId="3033" xr:uid="{F3618CA8-3E37-4CAB-A376-46EA815BBCBB}"/>
    <cellStyle name="Normal 8 7 2 2 3" xfId="3034" xr:uid="{959F6220-1A7C-46A5-AB81-A70C2E1302AE}"/>
    <cellStyle name="Normal 8 7 2 2 4" xfId="3035" xr:uid="{6ECFF0E6-D607-4A3D-997F-4BDFB2C7BE53}"/>
    <cellStyle name="Normal 8 7 2 3" xfId="3036" xr:uid="{ABF3A5C6-E46B-40AC-A774-567C1F8D3D85}"/>
    <cellStyle name="Normal 8 7 2 4" xfId="3037" xr:uid="{FEDD6BE6-757A-48C5-872E-AAAA0656A71B}"/>
    <cellStyle name="Normal 8 7 2 5" xfId="3038" xr:uid="{48053351-D750-4A6E-80FB-3655C61B45F1}"/>
    <cellStyle name="Normal 8 7 3" xfId="3039" xr:uid="{C4E55E40-90B0-4920-B191-0326EAD6CB4C}"/>
    <cellStyle name="Normal 8 7 3 2" xfId="3040" xr:uid="{3DEBEFAF-0BE9-4AF1-8BF5-0AC283C497BF}"/>
    <cellStyle name="Normal 8 7 3 3" xfId="3041" xr:uid="{D8950110-FC54-46C1-8D16-C199A6D6B458}"/>
    <cellStyle name="Normal 8 7 3 4" xfId="3042" xr:uid="{4FA0CC95-4903-46B0-9D96-D1BB9EB93F4A}"/>
    <cellStyle name="Normal 8 7 4" xfId="3043" xr:uid="{3DAE8FE8-4264-441E-A468-E812E677916A}"/>
    <cellStyle name="Normal 8 7 4 2" xfId="3044" xr:uid="{DF3F3D5D-482F-4737-93B4-188B3A06307A}"/>
    <cellStyle name="Normal 8 7 4 3" xfId="3045" xr:uid="{B3BA821D-B4DC-4EF4-9BDC-C6F88FD95354}"/>
    <cellStyle name="Normal 8 7 4 4" xfId="3046" xr:uid="{E28D969C-0A3D-4023-84F7-FCBA5805276F}"/>
    <cellStyle name="Normal 8 7 5" xfId="3047" xr:uid="{C1185F2F-1ED9-4C74-AB1E-1110B2DB6230}"/>
    <cellStyle name="Normal 8 7 6" xfId="3048" xr:uid="{5F673AD5-D77A-4ED8-A8ED-4F5F25AED618}"/>
    <cellStyle name="Normal 8 7 7" xfId="3049" xr:uid="{D2F0E121-CB33-4E95-85F3-6CB838687E3F}"/>
    <cellStyle name="Normal 8 8" xfId="3050" xr:uid="{61787C25-23DE-4997-BCFC-B736F235C8A4}"/>
    <cellStyle name="Normal 8 8 2" xfId="3051" xr:uid="{74B90336-AB34-4850-BF39-2E228FC3227E}"/>
    <cellStyle name="Normal 8 8 2 2" xfId="3052" xr:uid="{1907BD2F-9751-414D-8E41-07EA8E3CFF7F}"/>
    <cellStyle name="Normal 8 8 2 3" xfId="3053" xr:uid="{623F2AE9-EEA1-453F-8012-F74F21413630}"/>
    <cellStyle name="Normal 8 8 2 4" xfId="3054" xr:uid="{E28C346F-998A-4608-A289-E16BF13A22D1}"/>
    <cellStyle name="Normal 8 8 3" xfId="3055" xr:uid="{BA320A11-F3F0-4C79-9B52-F30186CEF052}"/>
    <cellStyle name="Normal 8 8 3 2" xfId="3056" xr:uid="{0DC05DFD-E221-43B3-B59C-F49C614E677B}"/>
    <cellStyle name="Normal 8 8 3 3" xfId="3057" xr:uid="{2A9D1AF4-A8E7-4618-8FC4-D7A090BA273B}"/>
    <cellStyle name="Normal 8 8 3 4" xfId="3058" xr:uid="{B4B93F25-BFFE-4CC6-8590-F9988FB2FE89}"/>
    <cellStyle name="Normal 8 8 4" xfId="3059" xr:uid="{BAE9F3B5-C36A-4A55-9FB1-6D01FA14CC79}"/>
    <cellStyle name="Normal 8 8 5" xfId="3060" xr:uid="{F6485B86-20C3-48D4-B704-AE8D9112ACB0}"/>
    <cellStyle name="Normal 8 8 6" xfId="3061" xr:uid="{49752F42-12D3-43E4-B7B3-C98C51171D1C}"/>
    <cellStyle name="Normal 8 9" xfId="3062" xr:uid="{877857D0-673C-4445-869B-6FD725434046}"/>
    <cellStyle name="Normal 8 9 2" xfId="3063" xr:uid="{7B9FEFC4-03A9-413F-8791-60D1735FB526}"/>
    <cellStyle name="Normal 8 9 2 2" xfId="3064" xr:uid="{044B5BA1-3269-4195-A628-90138AE85DB7}"/>
    <cellStyle name="Normal 8 9 2 2 2" xfId="4383" xr:uid="{6DCA59B5-FA21-4788-856E-B603FA9D8C48}"/>
    <cellStyle name="Normal 8 9 2 2 3" xfId="4615" xr:uid="{D33217DA-699C-4129-9576-9E17074BC77A}"/>
    <cellStyle name="Normal 8 9 2 3" xfId="3065" xr:uid="{F50DB58B-2513-4E61-9FEE-0117A4896EB8}"/>
    <cellStyle name="Normal 8 9 2 4" xfId="3066" xr:uid="{3779C5B9-6BDE-4EDF-AA3A-A349EA7B49E9}"/>
    <cellStyle name="Normal 8 9 3" xfId="3067" xr:uid="{742FE040-5275-4648-ABBE-E388EF2FC52C}"/>
    <cellStyle name="Normal 8 9 3 2" xfId="5351" xr:uid="{DEE1B39E-6679-45F2-8FA3-E1C76C868969}"/>
    <cellStyle name="Normal 8 9 4" xfId="3068" xr:uid="{860D4144-99A2-4C66-9ADB-50E7FCB58014}"/>
    <cellStyle name="Normal 8 9 4 2" xfId="4749" xr:uid="{B388D29B-751E-416A-813F-0EA93C8BACD8}"/>
    <cellStyle name="Normal 8 9 4 3" xfId="4616" xr:uid="{74081BE5-B0D5-4161-B05B-5787405B8396}"/>
    <cellStyle name="Normal 8 9 4 4" xfId="4468" xr:uid="{FB42ECB4-5D86-4501-9EE5-8217000668C5}"/>
    <cellStyle name="Normal 8 9 5" xfId="3069" xr:uid="{C507BFD6-581D-4457-8368-71587AF13C10}"/>
    <cellStyle name="Normal 9" xfId="91" xr:uid="{3E73BF74-A379-450A-8D31-A27D4CFBEA8F}"/>
    <cellStyle name="Normal 9 10" xfId="3070" xr:uid="{B26D66D8-5B83-4869-8AEC-9CE20B1E4DB8}"/>
    <cellStyle name="Normal 9 10 2" xfId="3071" xr:uid="{876025EA-D233-4CEF-B38B-2E790DCE7F0A}"/>
    <cellStyle name="Normal 9 10 2 2" xfId="3072" xr:uid="{7D1FC253-3613-4C34-9F66-907FC788C8D8}"/>
    <cellStyle name="Normal 9 10 2 3" xfId="3073" xr:uid="{56D88826-4F4A-4D3A-A894-8DD30489D4C6}"/>
    <cellStyle name="Normal 9 10 2 4" xfId="3074" xr:uid="{D9698186-1FC8-4992-97EE-AA3585833400}"/>
    <cellStyle name="Normal 9 10 3" xfId="3075" xr:uid="{25E0780D-35B0-4EC8-A774-908C23563426}"/>
    <cellStyle name="Normal 9 10 4" xfId="3076" xr:uid="{3EAEF2AA-7850-4ED9-80C2-500A39E2589B}"/>
    <cellStyle name="Normal 9 10 5" xfId="3077" xr:uid="{7DEDC22D-1E53-4720-841D-AE3D1163E32F}"/>
    <cellStyle name="Normal 9 11" xfId="3078" xr:uid="{E94AEC43-A28E-4517-85EC-CD2C3F68C3A6}"/>
    <cellStyle name="Normal 9 11 2" xfId="3079" xr:uid="{74E3202C-7B04-426B-B701-F66037C672DB}"/>
    <cellStyle name="Normal 9 11 3" xfId="3080" xr:uid="{3F5D46C2-F932-4886-95D5-08A0FD272DA2}"/>
    <cellStyle name="Normal 9 11 4" xfId="3081" xr:uid="{BBFF5070-106A-4709-BF5A-D893FCFF80C6}"/>
    <cellStyle name="Normal 9 12" xfId="3082" xr:uid="{FBCD05BA-0EC5-4C3C-998C-AD0560105A37}"/>
    <cellStyle name="Normal 9 12 2" xfId="3083" xr:uid="{DDBDDBDB-6BFB-447C-B80E-667FB1E1A0A3}"/>
    <cellStyle name="Normal 9 12 3" xfId="3084" xr:uid="{FBDBB91E-A752-409F-B6A1-A498283D7410}"/>
    <cellStyle name="Normal 9 12 4" xfId="3085" xr:uid="{BA25FC3A-5AFA-476D-B779-ABB085170D22}"/>
    <cellStyle name="Normal 9 13" xfId="3086" xr:uid="{B815D4D7-5E6F-4BFB-9C55-8E26E97D7E84}"/>
    <cellStyle name="Normal 9 13 2" xfId="3087" xr:uid="{3DD9D402-28F0-493B-8112-964121DF37CC}"/>
    <cellStyle name="Normal 9 14" xfId="3088" xr:uid="{AE448780-83C5-4E0B-BDE1-979FB320CBC9}"/>
    <cellStyle name="Normal 9 15" xfId="3089" xr:uid="{99BF9B70-0395-4DEA-8D2F-8AAFC15AA39B}"/>
    <cellStyle name="Normal 9 16" xfId="3090" xr:uid="{76F19F6C-4202-4D86-A560-07A49232EF3A}"/>
    <cellStyle name="Normal 9 2" xfId="92" xr:uid="{90912238-09AE-4D8C-88AB-2BF17007CC47}"/>
    <cellStyle name="Normal 9 2 2" xfId="3731" xr:uid="{23FABE8B-E207-47CF-BA2D-46274F274DF0}"/>
    <cellStyle name="Normal 9 2 2 2" xfId="4595" xr:uid="{AAC1C5A7-718F-4C06-BAC9-A949E73B890D}"/>
    <cellStyle name="Normal 9 2 3" xfId="4596" xr:uid="{010FF864-AA53-406F-B2A9-DC494E81545F}"/>
    <cellStyle name="Normal 9 3" xfId="93" xr:uid="{9907F383-A7DB-44FE-A57A-0A0E65F165BF}"/>
    <cellStyle name="Normal 9 3 10" xfId="3091" xr:uid="{A9F15EF4-AC95-44E2-92A4-02CDACECC045}"/>
    <cellStyle name="Normal 9 3 11" xfId="3092" xr:uid="{45A4396E-1CB1-42A7-B3CA-101A200978C9}"/>
    <cellStyle name="Normal 9 3 2" xfId="3093" xr:uid="{2B779CB2-6F70-40DE-9C8F-BAF33E0701B7}"/>
    <cellStyle name="Normal 9 3 2 2" xfId="3094" xr:uid="{8153A040-B31C-4BFE-895E-3E882564AC5B}"/>
    <cellStyle name="Normal 9 3 2 2 2" xfId="3095" xr:uid="{FA723787-E7F4-4F32-AAE3-296E5093779B}"/>
    <cellStyle name="Normal 9 3 2 2 2 2" xfId="3096" xr:uid="{43665480-F93A-4570-A7CB-497F947040E8}"/>
    <cellStyle name="Normal 9 3 2 2 2 2 2" xfId="3097" xr:uid="{F405A538-8549-4EEE-BD43-8771700E6A2B}"/>
    <cellStyle name="Normal 9 3 2 2 2 2 2 2" xfId="4188" xr:uid="{84FC9EFD-80E8-4699-8811-87CC22060DD8}"/>
    <cellStyle name="Normal 9 3 2 2 2 2 2 2 2" xfId="4189" xr:uid="{B9CFC080-254E-4E13-8823-49A9C77F9223}"/>
    <cellStyle name="Normal 9 3 2 2 2 2 2 3" xfId="4190" xr:uid="{D37927B0-0179-45D1-BFB2-84DFA412BAB7}"/>
    <cellStyle name="Normal 9 3 2 2 2 2 3" xfId="3098" xr:uid="{9E65D142-56E7-44DB-AFB3-E04CCA65CAC8}"/>
    <cellStyle name="Normal 9 3 2 2 2 2 3 2" xfId="4191" xr:uid="{610CE948-26A3-4EB0-A3A3-D1871D384773}"/>
    <cellStyle name="Normal 9 3 2 2 2 2 4" xfId="3099" xr:uid="{472DA8ED-B1B7-4FE5-8892-537AB53EBB7B}"/>
    <cellStyle name="Normal 9 3 2 2 2 3" xfId="3100" xr:uid="{A03DC5D5-4C8C-4D86-87B3-740D03D93128}"/>
    <cellStyle name="Normal 9 3 2 2 2 3 2" xfId="3101" xr:uid="{C6CB59B9-1494-4023-8F3D-CBED62ECAEFA}"/>
    <cellStyle name="Normal 9 3 2 2 2 3 2 2" xfId="4192" xr:uid="{3B211932-4EA4-41F2-A5D6-3700CD6BBD82}"/>
    <cellStyle name="Normal 9 3 2 2 2 3 3" xfId="3102" xr:uid="{F8742485-B869-4689-99B9-EFC38360C37B}"/>
    <cellStyle name="Normal 9 3 2 2 2 3 4" xfId="3103" xr:uid="{D1C0EDDC-0264-4EE6-8731-08571D5F392D}"/>
    <cellStyle name="Normal 9 3 2 2 2 4" xfId="3104" xr:uid="{A83E9D7D-108F-4718-B896-A99F101A9F76}"/>
    <cellStyle name="Normal 9 3 2 2 2 4 2" xfId="4193" xr:uid="{8E9CF79F-713C-4129-B082-7AC56E59DE58}"/>
    <cellStyle name="Normal 9 3 2 2 2 5" xfId="3105" xr:uid="{B79DC28A-2333-4F50-AA4A-123B8D7A471C}"/>
    <cellStyle name="Normal 9 3 2 2 2 6" xfId="3106" xr:uid="{6B4636EE-08BA-40BC-9210-06447FFCB3C3}"/>
    <cellStyle name="Normal 9 3 2 2 3" xfId="3107" xr:uid="{CED65ED9-AFCD-4724-A35C-0655CF620232}"/>
    <cellStyle name="Normal 9 3 2 2 3 2" xfId="3108" xr:uid="{D6AB5BD6-FCE2-4122-807B-9708E1906CD5}"/>
    <cellStyle name="Normal 9 3 2 2 3 2 2" xfId="3109" xr:uid="{FB5131B3-132F-47DE-B6A9-F4909A3A15F6}"/>
    <cellStyle name="Normal 9 3 2 2 3 2 2 2" xfId="4194" xr:uid="{BC1E2234-891F-4593-B2AD-65910CA48E34}"/>
    <cellStyle name="Normal 9 3 2 2 3 2 2 2 2" xfId="4195" xr:uid="{8D8C15DE-3388-4F99-B6F8-9BEE01CC2162}"/>
    <cellStyle name="Normal 9 3 2 2 3 2 2 3" xfId="4196" xr:uid="{60717D0D-8D52-4D03-89E4-6F2A92D592C3}"/>
    <cellStyle name="Normal 9 3 2 2 3 2 3" xfId="3110" xr:uid="{6AEE5434-DF9F-4A34-B7F6-D7C8BD5628F6}"/>
    <cellStyle name="Normal 9 3 2 2 3 2 3 2" xfId="4197" xr:uid="{BB8B0685-6CE2-4471-AB4F-4F14D490276C}"/>
    <cellStyle name="Normal 9 3 2 2 3 2 4" xfId="3111" xr:uid="{343B8978-8F93-44EE-951B-06FD51CE0334}"/>
    <cellStyle name="Normal 9 3 2 2 3 3" xfId="3112" xr:uid="{54824DF6-2A82-4360-AB62-64165F4B3808}"/>
    <cellStyle name="Normal 9 3 2 2 3 3 2" xfId="4198" xr:uid="{801419B1-5C1C-444B-B3D1-EEEEFD33B7B7}"/>
    <cellStyle name="Normal 9 3 2 2 3 3 2 2" xfId="4199" xr:uid="{660649CD-2724-48A3-BD38-730EAAC82412}"/>
    <cellStyle name="Normal 9 3 2 2 3 3 3" xfId="4200" xr:uid="{61FFA7B2-EE82-4064-B080-9EC3DD269664}"/>
    <cellStyle name="Normal 9 3 2 2 3 4" xfId="3113" xr:uid="{E64B6E51-749C-4AEB-A032-70862026B569}"/>
    <cellStyle name="Normal 9 3 2 2 3 4 2" xfId="4201" xr:uid="{912048D9-3DB9-4791-8453-C1183723E199}"/>
    <cellStyle name="Normal 9 3 2 2 3 5" xfId="3114" xr:uid="{1C538779-B707-4146-8C3D-31FBA51169DF}"/>
    <cellStyle name="Normal 9 3 2 2 4" xfId="3115" xr:uid="{C3DB02E0-C8AC-4304-964C-89759377466A}"/>
    <cellStyle name="Normal 9 3 2 2 4 2" xfId="3116" xr:uid="{1751BE02-DD09-4BDE-86D5-88C52EE307BA}"/>
    <cellStyle name="Normal 9 3 2 2 4 2 2" xfId="4202" xr:uid="{7B49D3BC-7263-4140-AB84-907D1DDEE527}"/>
    <cellStyle name="Normal 9 3 2 2 4 2 2 2" xfId="4203" xr:uid="{CA34801C-ABB2-4429-96F4-D433C6BB2591}"/>
    <cellStyle name="Normal 9 3 2 2 4 2 3" xfId="4204" xr:uid="{B6319540-6BA6-4E11-A5AF-E2434A05E605}"/>
    <cellStyle name="Normal 9 3 2 2 4 3" xfId="3117" xr:uid="{020119F9-F1B4-40FB-911D-897FF1852447}"/>
    <cellStyle name="Normal 9 3 2 2 4 3 2" xfId="4205" xr:uid="{584C775F-D33E-44B8-93AA-E8B0EB7DD64A}"/>
    <cellStyle name="Normal 9 3 2 2 4 4" xfId="3118" xr:uid="{EBC3AFDA-29D2-4BF7-8F84-2A7E6A1ECBB9}"/>
    <cellStyle name="Normal 9 3 2 2 5" xfId="3119" xr:uid="{C2F1E133-CF03-4F55-BF7F-F930BD48EA9F}"/>
    <cellStyle name="Normal 9 3 2 2 5 2" xfId="3120" xr:uid="{B7535038-D4D1-4453-B410-FD79423AB47D}"/>
    <cellStyle name="Normal 9 3 2 2 5 2 2" xfId="4206" xr:uid="{F007EDB9-B655-4929-9A34-2CF623CF5CA2}"/>
    <cellStyle name="Normal 9 3 2 2 5 3" xfId="3121" xr:uid="{D42AA0E7-CF8C-4A3D-8E79-BE117DC5C409}"/>
    <cellStyle name="Normal 9 3 2 2 5 4" xfId="3122" xr:uid="{709F3E67-465D-467E-8CD3-260AA6111394}"/>
    <cellStyle name="Normal 9 3 2 2 6" xfId="3123" xr:uid="{0901CBEC-53FE-49B0-BE3F-A0F284F1B919}"/>
    <cellStyle name="Normal 9 3 2 2 6 2" xfId="4207" xr:uid="{4871D5CC-2FF6-474C-9FCE-949A579F6911}"/>
    <cellStyle name="Normal 9 3 2 2 7" xfId="3124" xr:uid="{6A237302-1A1B-46C4-9EEB-FE377740B45A}"/>
    <cellStyle name="Normal 9 3 2 2 8" xfId="3125" xr:uid="{FF19D714-5191-475F-9B2F-CD34FDA461D9}"/>
    <cellStyle name="Normal 9 3 2 3" xfId="3126" xr:uid="{631DD27F-C3DF-4803-B323-8F76783CABB2}"/>
    <cellStyle name="Normal 9 3 2 3 2" xfId="3127" xr:uid="{1F1936A9-2B61-4F85-A5A0-A20612107791}"/>
    <cellStyle name="Normal 9 3 2 3 2 2" xfId="3128" xr:uid="{73E5F9FA-B145-4C9C-8992-E78EDD7EAC01}"/>
    <cellStyle name="Normal 9 3 2 3 2 2 2" xfId="4208" xr:uid="{A3F559E9-D41A-4117-BA2C-05AF335DFE46}"/>
    <cellStyle name="Normal 9 3 2 3 2 2 2 2" xfId="4209" xr:uid="{7BD5E3B9-9773-41C5-8E1B-271E7F893BF2}"/>
    <cellStyle name="Normal 9 3 2 3 2 2 3" xfId="4210" xr:uid="{EFC30882-DDE4-4FB9-A116-4BC16EB2DB84}"/>
    <cellStyle name="Normal 9 3 2 3 2 3" xfId="3129" xr:uid="{E9803C5A-1C06-4767-B68F-E5F934650951}"/>
    <cellStyle name="Normal 9 3 2 3 2 3 2" xfId="4211" xr:uid="{8C006A6A-635F-49F5-BF5D-887E5D71D1CE}"/>
    <cellStyle name="Normal 9 3 2 3 2 4" xfId="3130" xr:uid="{5E0F583E-4D64-40AF-8354-71BB33A756C9}"/>
    <cellStyle name="Normal 9 3 2 3 3" xfId="3131" xr:uid="{FE769DCE-2FFE-4EA5-83E1-F7145B799F05}"/>
    <cellStyle name="Normal 9 3 2 3 3 2" xfId="3132" xr:uid="{217BE2B6-673B-4439-8414-BB98A4CE3C15}"/>
    <cellStyle name="Normal 9 3 2 3 3 2 2" xfId="4212" xr:uid="{B1A255DC-7F53-4432-9529-C632F99327BD}"/>
    <cellStyle name="Normal 9 3 2 3 3 3" xfId="3133" xr:uid="{3201B09A-08EA-4E50-8991-BBADF820B817}"/>
    <cellStyle name="Normal 9 3 2 3 3 4" xfId="3134" xr:uid="{9FD103CB-A7F2-4728-A91D-2A403C039D5C}"/>
    <cellStyle name="Normal 9 3 2 3 4" xfId="3135" xr:uid="{F8457188-101E-49E5-8202-4D98596E2004}"/>
    <cellStyle name="Normal 9 3 2 3 4 2" xfId="4213" xr:uid="{48B6A224-6D5A-4A77-BB6B-1548D48DFE4C}"/>
    <cellStyle name="Normal 9 3 2 3 5" xfId="3136" xr:uid="{CD517A5C-B3E6-4CF0-B0D4-297E6667255D}"/>
    <cellStyle name="Normal 9 3 2 3 6" xfId="3137" xr:uid="{22B5F568-FA71-49B2-B9E9-471C300C8A51}"/>
    <cellStyle name="Normal 9 3 2 4" xfId="3138" xr:uid="{22C5A8F5-10B2-4795-8470-9245E9ACA9D8}"/>
    <cellStyle name="Normal 9 3 2 4 2" xfId="3139" xr:uid="{08A19FD8-4060-438B-A229-DFD3B4EF6322}"/>
    <cellStyle name="Normal 9 3 2 4 2 2" xfId="3140" xr:uid="{5EAC948F-C13E-4B55-AB48-7BE288CC9D5D}"/>
    <cellStyle name="Normal 9 3 2 4 2 2 2" xfId="4214" xr:uid="{B4DB6512-D457-42F1-A9C2-3EF2DF6FA150}"/>
    <cellStyle name="Normal 9 3 2 4 2 2 2 2" xfId="4215" xr:uid="{F7ADFBC8-C48C-4B30-97D5-B281CB6082B4}"/>
    <cellStyle name="Normal 9 3 2 4 2 2 3" xfId="4216" xr:uid="{E1D40621-EF2E-4406-A2B7-475AC26A90C2}"/>
    <cellStyle name="Normal 9 3 2 4 2 3" xfId="3141" xr:uid="{618D5D15-AED6-48B3-9F8F-8D7B3DFED9DA}"/>
    <cellStyle name="Normal 9 3 2 4 2 3 2" xfId="4217" xr:uid="{971A5163-E2EC-4D37-A0BD-DC82F4D12956}"/>
    <cellStyle name="Normal 9 3 2 4 2 4" xfId="3142" xr:uid="{972F1553-D7E7-4A39-94FC-EAB8C7F9C5C8}"/>
    <cellStyle name="Normal 9 3 2 4 3" xfId="3143" xr:uid="{66EB9D87-4C4D-492A-80EB-54FAF907731C}"/>
    <cellStyle name="Normal 9 3 2 4 3 2" xfId="4218" xr:uid="{61395596-3A74-4652-B7B8-ADE7C6350018}"/>
    <cellStyle name="Normal 9 3 2 4 3 2 2" xfId="4219" xr:uid="{DF2FA7CB-E61C-447F-AC0E-628372516D2D}"/>
    <cellStyle name="Normal 9 3 2 4 3 3" xfId="4220" xr:uid="{89227E84-9A6F-4A89-8E69-C6DD08C3A920}"/>
    <cellStyle name="Normal 9 3 2 4 4" xfId="3144" xr:uid="{9362064E-F3AE-44BA-9AA3-3F5415F89D9A}"/>
    <cellStyle name="Normal 9 3 2 4 4 2" xfId="4221" xr:uid="{617C859B-7CF6-4167-B42E-15E8B35FB033}"/>
    <cellStyle name="Normal 9 3 2 4 5" xfId="3145" xr:uid="{DBA70AAB-6622-4D54-BE77-4B595B9123EE}"/>
    <cellStyle name="Normal 9 3 2 5" xfId="3146" xr:uid="{FE3FB5B3-EB27-4A4E-A405-B38F60AB4D2A}"/>
    <cellStyle name="Normal 9 3 2 5 2" xfId="3147" xr:uid="{CF4A30DB-1BCE-4E4F-8837-B921296AD519}"/>
    <cellStyle name="Normal 9 3 2 5 2 2" xfId="4222" xr:uid="{7D2CEE1B-E0CD-49F1-92FF-97DE75C6D6CE}"/>
    <cellStyle name="Normal 9 3 2 5 2 2 2" xfId="4223" xr:uid="{2F4A8268-3E48-4B19-A1DB-26AC5E35953B}"/>
    <cellStyle name="Normal 9 3 2 5 2 3" xfId="4224" xr:uid="{B8DB73C6-D4EC-419B-B96A-587703799314}"/>
    <cellStyle name="Normal 9 3 2 5 3" xfId="3148" xr:uid="{168220AC-4B50-4EE4-A617-B4F2F2132CF1}"/>
    <cellStyle name="Normal 9 3 2 5 3 2" xfId="4225" xr:uid="{101B3AA4-618E-45B5-9E7C-CD659AD90A29}"/>
    <cellStyle name="Normal 9 3 2 5 4" xfId="3149" xr:uid="{9E29CB9D-5A57-40CE-A7F9-037070903F61}"/>
    <cellStyle name="Normal 9 3 2 6" xfId="3150" xr:uid="{1FBDF837-E9FD-4513-B821-706F5AB275B4}"/>
    <cellStyle name="Normal 9 3 2 6 2" xfId="3151" xr:uid="{3E22C74C-F32F-4AB2-953C-8002558697D5}"/>
    <cellStyle name="Normal 9 3 2 6 2 2" xfId="4226" xr:uid="{2E571FD4-9279-4C70-9C7B-5CB7BDB28E6B}"/>
    <cellStyle name="Normal 9 3 2 6 3" xfId="3152" xr:uid="{F767299E-92C8-4BEC-B568-298EE4E799A7}"/>
    <cellStyle name="Normal 9 3 2 6 4" xfId="3153" xr:uid="{83D564A8-B84E-4939-9A0B-AB89B67EAE07}"/>
    <cellStyle name="Normal 9 3 2 7" xfId="3154" xr:uid="{3834BBC4-5AD7-473A-910A-AF751E35D377}"/>
    <cellStyle name="Normal 9 3 2 7 2" xfId="4227" xr:uid="{8D484429-4550-4DBB-A012-83A48BB07D92}"/>
    <cellStyle name="Normal 9 3 2 8" xfId="3155" xr:uid="{D163646D-0E86-4020-A2F6-2A3FCAEF0D5F}"/>
    <cellStyle name="Normal 9 3 2 9" xfId="3156" xr:uid="{EDD5AAFD-728E-4DB1-9857-93FA8545905C}"/>
    <cellStyle name="Normal 9 3 3" xfId="3157" xr:uid="{89867346-920E-4B4A-9930-5E422193A938}"/>
    <cellStyle name="Normal 9 3 3 2" xfId="3158" xr:uid="{47CAAF24-98FF-42F2-9C21-57AB3AEA1525}"/>
    <cellStyle name="Normal 9 3 3 2 2" xfId="3159" xr:uid="{85456C53-5D16-4047-AFF5-DDCC5A454F1E}"/>
    <cellStyle name="Normal 9 3 3 2 2 2" xfId="3160" xr:uid="{12A2F0C0-E557-4830-86DA-DF826DD990BB}"/>
    <cellStyle name="Normal 9 3 3 2 2 2 2" xfId="4228" xr:uid="{E15CABFC-34CF-4F1D-AC49-D921E22326B6}"/>
    <cellStyle name="Normal 9 3 3 2 2 2 2 2" xfId="4229" xr:uid="{95F6EE23-9690-4234-8099-70FE3C3E60E3}"/>
    <cellStyle name="Normal 9 3 3 2 2 2 3" xfId="4230" xr:uid="{E5837491-AB5E-4286-AD1E-2B54CD451677}"/>
    <cellStyle name="Normal 9 3 3 2 2 3" xfId="3161" xr:uid="{AA4E1EFA-DC5E-434E-97C9-3CE60D6D743A}"/>
    <cellStyle name="Normal 9 3 3 2 2 3 2" xfId="4231" xr:uid="{AC6750C6-58F9-4016-B875-685D423B4A58}"/>
    <cellStyle name="Normal 9 3 3 2 2 4" xfId="3162" xr:uid="{7F7E6AB1-B0B2-4F3F-B42E-62F8941077E2}"/>
    <cellStyle name="Normal 9 3 3 2 3" xfId="3163" xr:uid="{0A7179AA-F63F-413C-8E17-EE9A0DCDCCE7}"/>
    <cellStyle name="Normal 9 3 3 2 3 2" xfId="3164" xr:uid="{AB542108-2315-4D9B-AECA-37DCBE0CA995}"/>
    <cellStyle name="Normal 9 3 3 2 3 2 2" xfId="4232" xr:uid="{A01E7B98-6EBF-4107-9C22-D8F33921477B}"/>
    <cellStyle name="Normal 9 3 3 2 3 3" xfId="3165" xr:uid="{6C687B7C-FF34-4C7F-8A61-AC7999866615}"/>
    <cellStyle name="Normal 9 3 3 2 3 4" xfId="3166" xr:uid="{A49F31A0-C1A4-4ED6-88D7-B7A205EC3B64}"/>
    <cellStyle name="Normal 9 3 3 2 4" xfId="3167" xr:uid="{17579C3E-7289-40BE-9782-0AD79447FADA}"/>
    <cellStyle name="Normal 9 3 3 2 4 2" xfId="4233" xr:uid="{47201EF2-C15D-4239-BF8F-4707545F95C9}"/>
    <cellStyle name="Normal 9 3 3 2 5" xfId="3168" xr:uid="{B0C4D440-E1D3-48A4-A4E9-D51087F0F6FE}"/>
    <cellStyle name="Normal 9 3 3 2 6" xfId="3169" xr:uid="{800705F7-6578-419E-9009-2A2701E425E2}"/>
    <cellStyle name="Normal 9 3 3 3" xfId="3170" xr:uid="{B3D4CD35-C743-49FC-A2A9-8437B467F5BC}"/>
    <cellStyle name="Normal 9 3 3 3 2" xfId="3171" xr:uid="{888EC544-BCD0-4C65-9A23-D7A87DC02987}"/>
    <cellStyle name="Normal 9 3 3 3 2 2" xfId="3172" xr:uid="{3468958E-A5A8-4EA7-9666-CF94BCCE5796}"/>
    <cellStyle name="Normal 9 3 3 3 2 2 2" xfId="4234" xr:uid="{E9898B63-7B0B-4132-B1FF-91739F7E7C5A}"/>
    <cellStyle name="Normal 9 3 3 3 2 2 2 2" xfId="4235" xr:uid="{C8DE03DA-B597-47CA-B117-5DF0177964F5}"/>
    <cellStyle name="Normal 9 3 3 3 2 2 2 2 2" xfId="4768" xr:uid="{441A1C37-AA64-4490-BD0F-10014D1B500C}"/>
    <cellStyle name="Normal 9 3 3 3 2 2 3" xfId="4236" xr:uid="{E0DDCEFC-D70B-4681-8EF4-694BB2A224F1}"/>
    <cellStyle name="Normal 9 3 3 3 2 2 3 2" xfId="4769" xr:uid="{2EE7EEAD-E1E7-4713-A810-C816085EC9FE}"/>
    <cellStyle name="Normal 9 3 3 3 2 3" xfId="3173" xr:uid="{CDE6ACC3-C335-4641-93E8-2A1D0C3EB51B}"/>
    <cellStyle name="Normal 9 3 3 3 2 3 2" xfId="4237" xr:uid="{E6D7C69A-8346-46BA-BC50-F95F09C83D6C}"/>
    <cellStyle name="Normal 9 3 3 3 2 3 2 2" xfId="4771" xr:uid="{5DD5DFE9-C29B-4EEE-9EB4-C3D17924E948}"/>
    <cellStyle name="Normal 9 3 3 3 2 3 3" xfId="4770" xr:uid="{E91C1F68-469B-4D84-AB3E-ECF8464EE62C}"/>
    <cellStyle name="Normal 9 3 3 3 2 4" xfId="3174" xr:uid="{DD493EEA-C080-46C0-943B-55DCC0D42A33}"/>
    <cellStyle name="Normal 9 3 3 3 2 4 2" xfId="4772" xr:uid="{84798037-DD1F-4DC1-98F1-5302050213A2}"/>
    <cellStyle name="Normal 9 3 3 3 3" xfId="3175" xr:uid="{E457B979-3E04-42DE-91CA-4CD6B656BB33}"/>
    <cellStyle name="Normal 9 3 3 3 3 2" xfId="4238" xr:uid="{50FCB907-1674-4896-9700-405111F02D7B}"/>
    <cellStyle name="Normal 9 3 3 3 3 2 2" xfId="4239" xr:uid="{86643238-F95B-438D-A966-A06364CCB161}"/>
    <cellStyle name="Normal 9 3 3 3 3 2 2 2" xfId="4775" xr:uid="{EA57F2CA-256B-4D4D-8CF8-32FD5A16FF9B}"/>
    <cellStyle name="Normal 9 3 3 3 3 2 3" xfId="4774" xr:uid="{6777EBC6-0026-43D4-95BC-7B9D2D83E24A}"/>
    <cellStyle name="Normal 9 3 3 3 3 3" xfId="4240" xr:uid="{00836792-8FCC-4CF2-8AC5-B84E508A1C5D}"/>
    <cellStyle name="Normal 9 3 3 3 3 3 2" xfId="4776" xr:uid="{59F9EF58-F95D-4AB6-9AEB-2D1D9F3D88B4}"/>
    <cellStyle name="Normal 9 3 3 3 3 4" xfId="4773" xr:uid="{4B52478B-C5E3-48FC-A90F-26F733160024}"/>
    <cellStyle name="Normal 9 3 3 3 4" xfId="3176" xr:uid="{BDA3FD4E-D813-48B3-833D-DD0EA07A5F83}"/>
    <cellStyle name="Normal 9 3 3 3 4 2" xfId="4241" xr:uid="{08DEAABD-1FBC-44BF-A314-3E77675B09AB}"/>
    <cellStyle name="Normal 9 3 3 3 4 2 2" xfId="4778" xr:uid="{04221E60-CDE8-4BA6-9DED-B1D27A105E1B}"/>
    <cellStyle name="Normal 9 3 3 3 4 3" xfId="4777" xr:uid="{6CF285C4-220F-4351-8CB9-244072196A89}"/>
    <cellStyle name="Normal 9 3 3 3 5" xfId="3177" xr:uid="{E10BA964-2219-4D9C-98B2-02AA10B10CB2}"/>
    <cellStyle name="Normal 9 3 3 3 5 2" xfId="4779" xr:uid="{C24909CD-2DAB-4258-BFCD-5CDB12350691}"/>
    <cellStyle name="Normal 9 3 3 4" xfId="3178" xr:uid="{E24C3257-F283-4990-AF3F-CCEDE7F47573}"/>
    <cellStyle name="Normal 9 3 3 4 2" xfId="3179" xr:uid="{2427BAAE-5C15-45FF-AE1C-93BFD13DE307}"/>
    <cellStyle name="Normal 9 3 3 4 2 2" xfId="4242" xr:uid="{C58048D9-D491-4133-BE30-88A2BC2631F8}"/>
    <cellStyle name="Normal 9 3 3 4 2 2 2" xfId="4243" xr:uid="{ECD1C946-09B3-4230-9779-C163F36AAE5F}"/>
    <cellStyle name="Normal 9 3 3 4 2 2 2 2" xfId="4783" xr:uid="{E7FD7251-998C-488A-9459-0BE148F3EA9D}"/>
    <cellStyle name="Normal 9 3 3 4 2 2 3" xfId="4782" xr:uid="{5BD321C8-E2C2-4D51-9189-2635B03F667E}"/>
    <cellStyle name="Normal 9 3 3 4 2 3" xfId="4244" xr:uid="{6DD1B812-89BC-45C9-9610-EB1CF3549B1C}"/>
    <cellStyle name="Normal 9 3 3 4 2 3 2" xfId="4784" xr:uid="{0456BA6E-AD88-4C3F-98A7-861346EED714}"/>
    <cellStyle name="Normal 9 3 3 4 2 4" xfId="4781" xr:uid="{3CA7F34E-939C-4A82-95EA-6D8086F6F3BE}"/>
    <cellStyle name="Normal 9 3 3 4 3" xfId="3180" xr:uid="{873620A7-5CF8-46D3-892B-BA85D6022E23}"/>
    <cellStyle name="Normal 9 3 3 4 3 2" xfId="4245" xr:uid="{0B858038-CA80-4FFB-A04B-B504ABAA9BAE}"/>
    <cellStyle name="Normal 9 3 3 4 3 2 2" xfId="4786" xr:uid="{E3C31FDE-2747-4DFF-82FB-8843B81EDF34}"/>
    <cellStyle name="Normal 9 3 3 4 3 3" xfId="4785" xr:uid="{C00B3A21-D9B3-44D6-8542-07D5F4CBF76A}"/>
    <cellStyle name="Normal 9 3 3 4 4" xfId="3181" xr:uid="{44CBE1E6-A2BC-4186-A517-A6ADA11875EC}"/>
    <cellStyle name="Normal 9 3 3 4 4 2" xfId="4787" xr:uid="{27B9639E-E5BB-4221-9E7D-37D8A99EB04E}"/>
    <cellStyle name="Normal 9 3 3 4 5" xfId="4780" xr:uid="{64A4F1D8-440F-4FA3-8045-CD9A4F065F78}"/>
    <cellStyle name="Normal 9 3 3 5" xfId="3182" xr:uid="{BDED9782-9E85-4FB9-B516-6158979F3FA1}"/>
    <cellStyle name="Normal 9 3 3 5 2" xfId="3183" xr:uid="{446C6DDA-0807-4758-8DA2-565828D01FA3}"/>
    <cellStyle name="Normal 9 3 3 5 2 2" xfId="4246" xr:uid="{7B65E688-CA21-4694-B7F9-2EFBC1ECA381}"/>
    <cellStyle name="Normal 9 3 3 5 2 2 2" xfId="4790" xr:uid="{D18B4546-D1A8-4086-B0AA-71FAE6DC0D15}"/>
    <cellStyle name="Normal 9 3 3 5 2 3" xfId="4789" xr:uid="{45AC1228-B4EE-4DDA-9FBE-B7C55F9638BE}"/>
    <cellStyle name="Normal 9 3 3 5 3" xfId="3184" xr:uid="{45E05876-9723-493A-AB6D-6F0A0D19CF40}"/>
    <cellStyle name="Normal 9 3 3 5 3 2" xfId="4791" xr:uid="{7300E3F9-070E-47E5-A2D0-227A71ECCC05}"/>
    <cellStyle name="Normal 9 3 3 5 4" xfId="3185" xr:uid="{038C41CC-7F9B-4C40-8054-310D6F0516A2}"/>
    <cellStyle name="Normal 9 3 3 5 4 2" xfId="4792" xr:uid="{92B65052-7EF1-4D60-B75F-253E1E5FBEFD}"/>
    <cellStyle name="Normal 9 3 3 5 5" xfId="4788" xr:uid="{6333191B-E037-40FD-B834-C8AABDE4C89C}"/>
    <cellStyle name="Normal 9 3 3 6" xfId="3186" xr:uid="{C05F9355-FDC7-4A21-8CBE-661309EA80A0}"/>
    <cellStyle name="Normal 9 3 3 6 2" xfId="4247" xr:uid="{13FBEAFE-DE48-4DDC-883B-54D002E8BE58}"/>
    <cellStyle name="Normal 9 3 3 6 2 2" xfId="4794" xr:uid="{8D2BE792-1916-4DEE-A8D9-070EF18F5FD6}"/>
    <cellStyle name="Normal 9 3 3 6 3" xfId="4793" xr:uid="{3199AF23-75A4-49CD-A3F9-E3A74A11905B}"/>
    <cellStyle name="Normal 9 3 3 7" xfId="3187" xr:uid="{0FA58DA6-A016-4856-8D4D-220A46A98FA3}"/>
    <cellStyle name="Normal 9 3 3 7 2" xfId="4795" xr:uid="{70B740EE-A695-405C-86B5-B44500419BBA}"/>
    <cellStyle name="Normal 9 3 3 8" xfId="3188" xr:uid="{9F5260E3-A41D-4F59-864A-9E27A1A022E9}"/>
    <cellStyle name="Normal 9 3 3 8 2" xfId="4796" xr:uid="{D8654179-9CD5-4887-B146-1B2E00F23962}"/>
    <cellStyle name="Normal 9 3 4" xfId="3189" xr:uid="{99782979-4907-4D49-A95D-9183FC49772F}"/>
    <cellStyle name="Normal 9 3 4 2" xfId="3190" xr:uid="{AE860E7C-BCAE-4B83-8C5B-75665FE9FB40}"/>
    <cellStyle name="Normal 9 3 4 2 2" xfId="3191" xr:uid="{F3B9F077-7B66-4466-8A53-C9CC27CA6DA1}"/>
    <cellStyle name="Normal 9 3 4 2 2 2" xfId="3192" xr:uid="{7711AE52-E238-47AF-BD21-A8D5C593848F}"/>
    <cellStyle name="Normal 9 3 4 2 2 2 2" xfId="4248" xr:uid="{0576461D-1C76-4E04-AB4E-797F99AFE766}"/>
    <cellStyle name="Normal 9 3 4 2 2 2 2 2" xfId="4801" xr:uid="{8C069C24-FCE1-4C17-B801-54918CCE9D9C}"/>
    <cellStyle name="Normal 9 3 4 2 2 2 3" xfId="4800" xr:uid="{4AC7318C-2E6A-4809-BF35-3451E96296B0}"/>
    <cellStyle name="Normal 9 3 4 2 2 3" xfId="3193" xr:uid="{1850EC8C-30A0-4A5B-97DC-4E16CC3C7890}"/>
    <cellStyle name="Normal 9 3 4 2 2 3 2" xfId="4802" xr:uid="{76477FEE-86A8-41BA-9FFC-9E72E15F0A24}"/>
    <cellStyle name="Normal 9 3 4 2 2 4" xfId="3194" xr:uid="{CDC00DAB-B930-40D2-8196-7CCEEF9BA976}"/>
    <cellStyle name="Normal 9 3 4 2 2 4 2" xfId="4803" xr:uid="{280EB3C4-99CC-47B5-9C40-3DAAAB45265B}"/>
    <cellStyle name="Normal 9 3 4 2 2 5" xfId="4799" xr:uid="{554A52F1-E8A4-46B2-A3D2-682E9FC75944}"/>
    <cellStyle name="Normal 9 3 4 2 3" xfId="3195" xr:uid="{ABB3A495-5256-481C-B5CD-21FD175294A1}"/>
    <cellStyle name="Normal 9 3 4 2 3 2" xfId="4249" xr:uid="{F78C5ACE-DD2C-40D7-A74E-5A119F57A13B}"/>
    <cellStyle name="Normal 9 3 4 2 3 2 2" xfId="4805" xr:uid="{7F802CED-B3D4-4A9E-91F7-7EF0534590B2}"/>
    <cellStyle name="Normal 9 3 4 2 3 3" xfId="4804" xr:uid="{0010F67F-12FE-42E1-A9E2-22A0E7B6FFEE}"/>
    <cellStyle name="Normal 9 3 4 2 4" xfId="3196" xr:uid="{D3E95E15-5145-4899-BE6B-332A9C794B63}"/>
    <cellStyle name="Normal 9 3 4 2 4 2" xfId="4806" xr:uid="{9C016855-502D-4279-9301-9E0B5C4EB128}"/>
    <cellStyle name="Normal 9 3 4 2 5" xfId="3197" xr:uid="{84BACF52-CC1C-4BF7-8465-A8630C03A4B0}"/>
    <cellStyle name="Normal 9 3 4 2 5 2" xfId="4807" xr:uid="{C331E0AC-A96D-44ED-974E-4DF115074549}"/>
    <cellStyle name="Normal 9 3 4 2 6" xfId="4798" xr:uid="{B5D3E6FF-F2E5-4DB1-929A-95B344F6B5B6}"/>
    <cellStyle name="Normal 9 3 4 3" xfId="3198" xr:uid="{3E99354B-711F-4B35-9A9D-E5306893E8C8}"/>
    <cellStyle name="Normal 9 3 4 3 2" xfId="3199" xr:uid="{722C3868-C3EE-48FF-8EF7-F264541C68E4}"/>
    <cellStyle name="Normal 9 3 4 3 2 2" xfId="4250" xr:uid="{596395A6-4139-4662-BBA9-D6D05AC37795}"/>
    <cellStyle name="Normal 9 3 4 3 2 2 2" xfId="4810" xr:uid="{C79332EF-808A-4C1E-B89E-D5CD63ACB9FE}"/>
    <cellStyle name="Normal 9 3 4 3 2 3" xfId="4809" xr:uid="{2BEB2C41-17D9-4A63-8C2B-FEB47F9B828A}"/>
    <cellStyle name="Normal 9 3 4 3 3" xfId="3200" xr:uid="{D212067B-3E12-41EB-8368-94C37746E426}"/>
    <cellStyle name="Normal 9 3 4 3 3 2" xfId="4811" xr:uid="{8E929DB7-0A48-427B-A7CF-84A4991CC425}"/>
    <cellStyle name="Normal 9 3 4 3 4" xfId="3201" xr:uid="{38D13F83-842F-4D13-AB15-7250EB4A2578}"/>
    <cellStyle name="Normal 9 3 4 3 4 2" xfId="4812" xr:uid="{496E2288-4F51-4838-AE6E-ACD7FD968034}"/>
    <cellStyle name="Normal 9 3 4 3 5" xfId="4808" xr:uid="{3CC24A17-CB44-4F1F-81C6-F8C5811B0B00}"/>
    <cellStyle name="Normal 9 3 4 4" xfId="3202" xr:uid="{3F88F948-F366-4A52-A297-35B27847672F}"/>
    <cellStyle name="Normal 9 3 4 4 2" xfId="3203" xr:uid="{12C6A0DC-8F06-49C0-AD2D-EF2AC50BDE46}"/>
    <cellStyle name="Normal 9 3 4 4 2 2" xfId="4814" xr:uid="{372C7B03-9C47-450B-B653-CFB96B80B33F}"/>
    <cellStyle name="Normal 9 3 4 4 3" xfId="3204" xr:uid="{F540B789-D136-4E09-BB1B-C353D3422753}"/>
    <cellStyle name="Normal 9 3 4 4 3 2" xfId="4815" xr:uid="{2E189F59-D124-4588-B9DF-045CA459EA9F}"/>
    <cellStyle name="Normal 9 3 4 4 4" xfId="3205" xr:uid="{6DDBF8F9-AEDA-445D-AEC7-70DC6176DC8C}"/>
    <cellStyle name="Normal 9 3 4 4 4 2" xfId="4816" xr:uid="{1E48B199-5B32-4238-B79E-1B2714B1ECA8}"/>
    <cellStyle name="Normal 9 3 4 4 5" xfId="4813" xr:uid="{19A3D8B6-8AC2-436E-B54E-10E9585A9F5A}"/>
    <cellStyle name="Normal 9 3 4 5" xfId="3206" xr:uid="{86365E45-534B-49CD-BE42-D9D1E84829F0}"/>
    <cellStyle name="Normal 9 3 4 5 2" xfId="4817" xr:uid="{17319E75-7D33-49E5-8526-26584F650B6B}"/>
    <cellStyle name="Normal 9 3 4 6" xfId="3207" xr:uid="{CA0BC345-2DE2-4C89-896A-7F8C83FB443B}"/>
    <cellStyle name="Normal 9 3 4 6 2" xfId="4818" xr:uid="{9E1E7E05-0276-4ADB-BF31-B04D4717F3A1}"/>
    <cellStyle name="Normal 9 3 4 7" xfId="3208" xr:uid="{0E589716-9D5B-48DD-B393-97174325759A}"/>
    <cellStyle name="Normal 9 3 4 7 2" xfId="4819" xr:uid="{2E1E9A6F-EF49-454A-9C24-5CC22D128FBA}"/>
    <cellStyle name="Normal 9 3 4 8" xfId="4797" xr:uid="{1B5EB9B6-14D1-4683-9BCE-B122E8A34D64}"/>
    <cellStyle name="Normal 9 3 5" xfId="3209" xr:uid="{BAE9A9B9-3480-4E26-A0D6-8E57579C2CA3}"/>
    <cellStyle name="Normal 9 3 5 2" xfId="3210" xr:uid="{FAB2AAC6-8841-4A0A-B3EA-BB26BE3DDA7E}"/>
    <cellStyle name="Normal 9 3 5 2 2" xfId="3211" xr:uid="{4CA60CD3-D466-4666-BFAA-072CCE456749}"/>
    <cellStyle name="Normal 9 3 5 2 2 2" xfId="4251" xr:uid="{38420ABD-EC46-4381-B3D7-09C152179B8E}"/>
    <cellStyle name="Normal 9 3 5 2 2 2 2" xfId="4252" xr:uid="{22F27A6C-A88A-4BDE-BA35-D32D2A601710}"/>
    <cellStyle name="Normal 9 3 5 2 2 2 2 2" xfId="4824" xr:uid="{B6A463AD-E825-451E-AE8A-7A6154660252}"/>
    <cellStyle name="Normal 9 3 5 2 2 2 3" xfId="4823" xr:uid="{D1258B36-E214-4138-9CB4-234804ABCABE}"/>
    <cellStyle name="Normal 9 3 5 2 2 3" xfId="4253" xr:uid="{68331BC1-C76C-4472-AADB-790A2827A3EC}"/>
    <cellStyle name="Normal 9 3 5 2 2 3 2" xfId="4825" xr:uid="{06D95C18-940C-460F-8937-CAA68F9E798A}"/>
    <cellStyle name="Normal 9 3 5 2 2 4" xfId="4822" xr:uid="{7B6A33C7-9493-4E89-85D3-DDDE11CF1C06}"/>
    <cellStyle name="Normal 9 3 5 2 3" xfId="3212" xr:uid="{C7ADAD5F-967B-4394-A3DA-563E88634C57}"/>
    <cellStyle name="Normal 9 3 5 2 3 2" xfId="4254" xr:uid="{0FF630D4-0839-4C75-9A3B-70C77A24C7EA}"/>
    <cellStyle name="Normal 9 3 5 2 3 2 2" xfId="4827" xr:uid="{88A536E2-5F87-4F97-9752-0C6B1C1BBE42}"/>
    <cellStyle name="Normal 9 3 5 2 3 3" xfId="4826" xr:uid="{E1A50B0E-BD12-482D-8A27-7C4D9F06287A}"/>
    <cellStyle name="Normal 9 3 5 2 4" xfId="3213" xr:uid="{B7727007-398A-4AB2-96B8-8DB99B2084DE}"/>
    <cellStyle name="Normal 9 3 5 2 4 2" xfId="4828" xr:uid="{3192D5BE-99D0-4EDD-8D15-49E0C2FF77D5}"/>
    <cellStyle name="Normal 9 3 5 2 5" xfId="4821" xr:uid="{E563CA1F-2315-4176-A92E-FA0A056F3A4D}"/>
    <cellStyle name="Normal 9 3 5 3" xfId="3214" xr:uid="{33F9F23A-1836-4B85-ACB8-57318288CA78}"/>
    <cellStyle name="Normal 9 3 5 3 2" xfId="3215" xr:uid="{7205913E-9F07-414D-83C9-0B6FB1C00ED1}"/>
    <cellStyle name="Normal 9 3 5 3 2 2" xfId="4255" xr:uid="{C7082E51-B0FA-43E1-AF00-570A82D83A1D}"/>
    <cellStyle name="Normal 9 3 5 3 2 2 2" xfId="4831" xr:uid="{E9427CEA-4388-464E-966E-C6A3FA8A2D68}"/>
    <cellStyle name="Normal 9 3 5 3 2 3" xfId="4830" xr:uid="{05A8072A-56C7-4DC1-8FF2-F4AF68567828}"/>
    <cellStyle name="Normal 9 3 5 3 3" xfId="3216" xr:uid="{E97FFC07-1ABC-4D31-BC18-CD7596CD7DF4}"/>
    <cellStyle name="Normal 9 3 5 3 3 2" xfId="4832" xr:uid="{F4A55E53-BA16-4018-BB96-103B7595ABE2}"/>
    <cellStyle name="Normal 9 3 5 3 4" xfId="3217" xr:uid="{ECB7599E-9833-4FC9-9036-7FD0FD1C77C4}"/>
    <cellStyle name="Normal 9 3 5 3 4 2" xfId="4833" xr:uid="{A46CA5FC-3734-4E0A-8A04-0A71340960D8}"/>
    <cellStyle name="Normal 9 3 5 3 5" xfId="4829" xr:uid="{F66BEA69-7708-4B1F-8B37-83580959595E}"/>
    <cellStyle name="Normal 9 3 5 4" xfId="3218" xr:uid="{BC0679FD-254E-4197-B6C5-9982FF2AF68C}"/>
    <cellStyle name="Normal 9 3 5 4 2" xfId="4256" xr:uid="{BD0812ED-5DE9-4838-8AE7-D98A5F3E898F}"/>
    <cellStyle name="Normal 9 3 5 4 2 2" xfId="4835" xr:uid="{A42CED44-4C60-4ED7-86DB-B29C1132F238}"/>
    <cellStyle name="Normal 9 3 5 4 3" xfId="4834" xr:uid="{FC39E32F-1E29-4E68-A028-D4DE59CF6E52}"/>
    <cellStyle name="Normal 9 3 5 5" xfId="3219" xr:uid="{F0B5A310-A0D6-42BD-8D87-499E4245E8D8}"/>
    <cellStyle name="Normal 9 3 5 5 2" xfId="4836" xr:uid="{9C45B9DF-338F-448A-A78C-E2DF32083BE0}"/>
    <cellStyle name="Normal 9 3 5 6" xfId="3220" xr:uid="{1A35A329-FD3A-4592-B789-0281C598C07A}"/>
    <cellStyle name="Normal 9 3 5 6 2" xfId="4837" xr:uid="{50F50C5C-53D8-41C2-8E00-24BD1FA25074}"/>
    <cellStyle name="Normal 9 3 5 7" xfId="4820" xr:uid="{429D18B3-34FF-40A4-8F42-1853CF1842B7}"/>
    <cellStyle name="Normal 9 3 6" xfId="3221" xr:uid="{04753FB8-3C32-4E81-9505-8D6E9AF46342}"/>
    <cellStyle name="Normal 9 3 6 2" xfId="3222" xr:uid="{D801DFDE-975A-4A18-8144-0DB459F9F6A5}"/>
    <cellStyle name="Normal 9 3 6 2 2" xfId="3223" xr:uid="{22255628-4939-411D-B0A2-0469C6A289E8}"/>
    <cellStyle name="Normal 9 3 6 2 2 2" xfId="4257" xr:uid="{90022E30-0726-470A-9A3B-BA9A2993E57D}"/>
    <cellStyle name="Normal 9 3 6 2 2 2 2" xfId="4841" xr:uid="{65F8557F-9AD4-429A-9ACB-C4A8C057840C}"/>
    <cellStyle name="Normal 9 3 6 2 2 3" xfId="4840" xr:uid="{6E944DF1-A398-4705-AD85-82D6A16F5A71}"/>
    <cellStyle name="Normal 9 3 6 2 3" xfId="3224" xr:uid="{20782EFE-1FA9-4128-8091-A2DEC79F71E8}"/>
    <cellStyle name="Normal 9 3 6 2 3 2" xfId="4842" xr:uid="{E3054825-80AF-4633-977F-6EC9AEB40994}"/>
    <cellStyle name="Normal 9 3 6 2 4" xfId="3225" xr:uid="{A0C5C6E7-A0F7-47EB-B2E7-31F89CF83618}"/>
    <cellStyle name="Normal 9 3 6 2 4 2" xfId="4843" xr:uid="{1B6F0715-A65A-42B3-9040-F604D077A004}"/>
    <cellStyle name="Normal 9 3 6 2 5" xfId="4839" xr:uid="{9C7222AB-A0BF-4DF4-ABDF-EDA0E05297C4}"/>
    <cellStyle name="Normal 9 3 6 3" xfId="3226" xr:uid="{2C962004-91D9-46A1-8C87-6F9DBF944AC8}"/>
    <cellStyle name="Normal 9 3 6 3 2" xfId="4258" xr:uid="{F30682CB-4650-440C-94EC-7DA1ED0F3268}"/>
    <cellStyle name="Normal 9 3 6 3 2 2" xfId="4845" xr:uid="{5993A8B9-0022-4415-B6C3-F0CF87059089}"/>
    <cellStyle name="Normal 9 3 6 3 3" xfId="4844" xr:uid="{9334D300-EF59-4E5B-8D59-E17FD695DB80}"/>
    <cellStyle name="Normal 9 3 6 4" xfId="3227" xr:uid="{E931B7DA-79F3-4A01-A25F-A0388B01F434}"/>
    <cellStyle name="Normal 9 3 6 4 2" xfId="4846" xr:uid="{5E8D6721-B043-4F57-837E-9A44540C45AE}"/>
    <cellStyle name="Normal 9 3 6 5" xfId="3228" xr:uid="{F02D7FF0-27ED-4035-BEAA-C5FDC5A938F8}"/>
    <cellStyle name="Normal 9 3 6 5 2" xfId="4847" xr:uid="{3A80BD4C-D9CC-4BCC-8E09-A78CCF939E8D}"/>
    <cellStyle name="Normal 9 3 6 6" xfId="4838" xr:uid="{8B541D9E-BE59-4C77-92C4-9592C14D6FD4}"/>
    <cellStyle name="Normal 9 3 7" xfId="3229" xr:uid="{8F7D90DB-E323-40B6-B619-AFB53618FF18}"/>
    <cellStyle name="Normal 9 3 7 2" xfId="3230" xr:uid="{5B2CF717-004F-48CA-99EA-CA67853DAF25}"/>
    <cellStyle name="Normal 9 3 7 2 2" xfId="4259" xr:uid="{F356E1BD-DA9E-47EA-B879-863BE475C5AA}"/>
    <cellStyle name="Normal 9 3 7 2 2 2" xfId="4850" xr:uid="{5F8683F6-A34C-4E97-A053-FD6006DD16AE}"/>
    <cellStyle name="Normal 9 3 7 2 3" xfId="4849" xr:uid="{EDAD61EA-C10B-49D1-86FE-8F94E6E9E81E}"/>
    <cellStyle name="Normal 9 3 7 3" xfId="3231" xr:uid="{9A5A94E3-6953-4372-A9D8-D985CBD2C294}"/>
    <cellStyle name="Normal 9 3 7 3 2" xfId="4851" xr:uid="{4FD4E9F3-F5FD-452F-8CCC-5CDFCB3D53AA}"/>
    <cellStyle name="Normal 9 3 7 4" xfId="3232" xr:uid="{C60585E2-A2D4-47E0-91EE-8640592AFE3E}"/>
    <cellStyle name="Normal 9 3 7 4 2" xfId="4852" xr:uid="{BD4B7088-69DE-42E6-8FB2-7EDD6FAAE766}"/>
    <cellStyle name="Normal 9 3 7 5" xfId="4848" xr:uid="{F9E7266D-30B0-47E3-BDCE-FF101D42C5AB}"/>
    <cellStyle name="Normal 9 3 8" xfId="3233" xr:uid="{44994F3D-653F-4E37-92B5-4B871ED18E90}"/>
    <cellStyle name="Normal 9 3 8 2" xfId="3234" xr:uid="{65B20FFF-B6A3-434A-A6D0-62BE11921DB4}"/>
    <cellStyle name="Normal 9 3 8 2 2" xfId="4854" xr:uid="{1DDB83B1-D933-4A26-9A11-9B6A4C5AE157}"/>
    <cellStyle name="Normal 9 3 8 3" xfId="3235" xr:uid="{19A24714-87C7-4AC5-92B9-B8C2A439B48C}"/>
    <cellStyle name="Normal 9 3 8 3 2" xfId="4855" xr:uid="{65C5D07F-81A6-4D15-B4B7-FE9E4D0337D1}"/>
    <cellStyle name="Normal 9 3 8 4" xfId="3236" xr:uid="{A62B8F95-CE41-44DC-BAEE-35B72751A6BA}"/>
    <cellStyle name="Normal 9 3 8 4 2" xfId="4856" xr:uid="{2385B7BB-7F15-41DD-93E1-1E968B7BF047}"/>
    <cellStyle name="Normal 9 3 8 5" xfId="4853" xr:uid="{DA80B861-7287-4552-ADC8-8D70739B5B77}"/>
    <cellStyle name="Normal 9 3 9" xfId="3237" xr:uid="{A515DBA5-B944-4168-9EA5-CC64729393B5}"/>
    <cellStyle name="Normal 9 3 9 2" xfId="4857" xr:uid="{A8880899-9DF1-4935-B1DB-7405710AACB2}"/>
    <cellStyle name="Normal 9 4" xfId="3238" xr:uid="{30584D86-B32D-489A-AA0E-ED11974DB8CF}"/>
    <cellStyle name="Normal 9 4 10" xfId="3239" xr:uid="{FEACACBF-8B69-4F35-B90E-C8642354988E}"/>
    <cellStyle name="Normal 9 4 10 2" xfId="4859" xr:uid="{263BC5C3-8C7F-4225-B8BA-345302476636}"/>
    <cellStyle name="Normal 9 4 11" xfId="3240" xr:uid="{2000BEDC-0CCE-4345-8277-22376B2E5ADE}"/>
    <cellStyle name="Normal 9 4 11 2" xfId="4860" xr:uid="{55246D2F-666F-4657-9EAD-4034BA1675E3}"/>
    <cellStyle name="Normal 9 4 12" xfId="4858" xr:uid="{851F0CBC-27B0-4B5E-862D-623F01F989AE}"/>
    <cellStyle name="Normal 9 4 2" xfId="3241" xr:uid="{C9EE86E7-D977-4359-925A-AAEA28F913EE}"/>
    <cellStyle name="Normal 9 4 2 10" xfId="4861" xr:uid="{EFF4556E-9CB3-4F2F-8143-6D242C31F0F1}"/>
    <cellStyle name="Normal 9 4 2 2" xfId="3242" xr:uid="{3B11E7BF-20F6-48F5-A200-4157D163D893}"/>
    <cellStyle name="Normal 9 4 2 2 2" xfId="3243" xr:uid="{730C1502-0936-42EA-B8FF-E95C09DE3504}"/>
    <cellStyle name="Normal 9 4 2 2 2 2" xfId="3244" xr:uid="{383AF14E-9EA3-40BA-9CFE-53980B2819C8}"/>
    <cellStyle name="Normal 9 4 2 2 2 2 2" xfId="3245" xr:uid="{CDEDBBF1-52DF-45F1-B2E6-C1CE23CE99E1}"/>
    <cellStyle name="Normal 9 4 2 2 2 2 2 2" xfId="4260" xr:uid="{335F1F82-0AAF-449D-A6C3-837EE46BB379}"/>
    <cellStyle name="Normal 9 4 2 2 2 2 2 2 2" xfId="4866" xr:uid="{D68BA5D4-60DC-4B1F-8345-E6A4CED0B84A}"/>
    <cellStyle name="Normal 9 4 2 2 2 2 2 3" xfId="4865" xr:uid="{AD3E8AF2-1024-4519-A0C2-F3F7121F8BC8}"/>
    <cellStyle name="Normal 9 4 2 2 2 2 3" xfId="3246" xr:uid="{8CC43842-2FFF-4153-9047-B406DAE74C81}"/>
    <cellStyle name="Normal 9 4 2 2 2 2 3 2" xfId="4867" xr:uid="{57D033B8-845C-4E22-9619-96FC32B52449}"/>
    <cellStyle name="Normal 9 4 2 2 2 2 4" xfId="3247" xr:uid="{0172E6DF-E057-4DAE-A66C-DCA549CCC447}"/>
    <cellStyle name="Normal 9 4 2 2 2 2 4 2" xfId="4868" xr:uid="{06448AB2-26D1-4951-AACF-A6754091FDF7}"/>
    <cellStyle name="Normal 9 4 2 2 2 2 5" xfId="4864" xr:uid="{4C93D3A5-A19A-475B-BD4D-F3B5237FD4C4}"/>
    <cellStyle name="Normal 9 4 2 2 2 3" xfId="3248" xr:uid="{4BA477DF-7D85-438A-A0E8-ED2997E15D9F}"/>
    <cellStyle name="Normal 9 4 2 2 2 3 2" xfId="3249" xr:uid="{2EA8E0CD-DAD2-4822-A3EB-29E5CC26AB9C}"/>
    <cellStyle name="Normal 9 4 2 2 2 3 2 2" xfId="4870" xr:uid="{3ACB5409-CE40-4B1B-ABDA-D0B7C27E4CE6}"/>
    <cellStyle name="Normal 9 4 2 2 2 3 3" xfId="3250" xr:uid="{CC4636EA-AB37-4838-B994-54A591AF5D57}"/>
    <cellStyle name="Normal 9 4 2 2 2 3 3 2" xfId="4871" xr:uid="{1F67ACB3-E339-44E3-AD8F-26F3AFFE0164}"/>
    <cellStyle name="Normal 9 4 2 2 2 3 4" xfId="3251" xr:uid="{9F58C298-C2E0-488F-9601-DB20D527882E}"/>
    <cellStyle name="Normal 9 4 2 2 2 3 4 2" xfId="4872" xr:uid="{A27F7616-CA3D-4AF9-B1BF-6C40EED667D3}"/>
    <cellStyle name="Normal 9 4 2 2 2 3 5" xfId="4869" xr:uid="{745B73C5-1291-4436-A1BE-EFFE6305AB0C}"/>
    <cellStyle name="Normal 9 4 2 2 2 4" xfId="3252" xr:uid="{0691D651-E123-4402-B75F-7E535A638915}"/>
    <cellStyle name="Normal 9 4 2 2 2 4 2" xfId="4873" xr:uid="{00AA6FDD-5743-453F-98A6-0BE9DA61F4E4}"/>
    <cellStyle name="Normal 9 4 2 2 2 5" xfId="3253" xr:uid="{E274861F-7606-452C-916C-BC95C6A87450}"/>
    <cellStyle name="Normal 9 4 2 2 2 5 2" xfId="4874" xr:uid="{8A95A3FA-CD44-4D0A-A06F-1D897C223C66}"/>
    <cellStyle name="Normal 9 4 2 2 2 6" xfId="3254" xr:uid="{788B7ADE-E4C1-4D82-B25A-8372CAA1D738}"/>
    <cellStyle name="Normal 9 4 2 2 2 6 2" xfId="4875" xr:uid="{2D79A3E9-F228-4416-94EB-B08951BB6C2B}"/>
    <cellStyle name="Normal 9 4 2 2 2 7" xfId="4863" xr:uid="{AD96CCF6-6B46-4811-9719-B052C3640620}"/>
    <cellStyle name="Normal 9 4 2 2 3" xfId="3255" xr:uid="{56B93120-848B-48A1-B6E8-F9B4F590E57A}"/>
    <cellStyle name="Normal 9 4 2 2 3 2" xfId="3256" xr:uid="{04F6D80A-7242-428D-AB3B-C86BA1F20BA3}"/>
    <cellStyle name="Normal 9 4 2 2 3 2 2" xfId="3257" xr:uid="{B0FAF1A7-FCB3-4AB2-8544-E5CEE29CF0F1}"/>
    <cellStyle name="Normal 9 4 2 2 3 2 2 2" xfId="4878" xr:uid="{AA7ED095-287E-405D-8FFF-EE51433D7BE7}"/>
    <cellStyle name="Normal 9 4 2 2 3 2 3" xfId="3258" xr:uid="{7E7522C8-2E23-4F56-9F99-5AE94FBE52D8}"/>
    <cellStyle name="Normal 9 4 2 2 3 2 3 2" xfId="4879" xr:uid="{9EF75710-E77A-47AB-AE62-F0A267F01ADE}"/>
    <cellStyle name="Normal 9 4 2 2 3 2 4" xfId="3259" xr:uid="{08DD2CBF-4E07-42BB-B062-C79F7BC779B5}"/>
    <cellStyle name="Normal 9 4 2 2 3 2 4 2" xfId="4880" xr:uid="{8B29E3A3-432F-4512-B4BE-B15C6B431F1F}"/>
    <cellStyle name="Normal 9 4 2 2 3 2 5" xfId="4877" xr:uid="{EA27B744-E98D-4030-8344-208E0B6F38C5}"/>
    <cellStyle name="Normal 9 4 2 2 3 3" xfId="3260" xr:uid="{F799CF31-6970-4C07-91C2-72ADC356A12C}"/>
    <cellStyle name="Normal 9 4 2 2 3 3 2" xfId="4881" xr:uid="{C90275D6-93C1-4364-A6F0-51F66E74927E}"/>
    <cellStyle name="Normal 9 4 2 2 3 4" xfId="3261" xr:uid="{EFF4735D-66BB-4F21-8BFE-EFDF4538C7AF}"/>
    <cellStyle name="Normal 9 4 2 2 3 4 2" xfId="4882" xr:uid="{C9761DDE-EB41-4B42-81F8-6FB0FEDE3C73}"/>
    <cellStyle name="Normal 9 4 2 2 3 5" xfId="3262" xr:uid="{7CE80790-F45E-47E5-BFA5-BF270BA43CFD}"/>
    <cellStyle name="Normal 9 4 2 2 3 5 2" xfId="4883" xr:uid="{326321D5-77AA-4E2C-8296-4DB46FD1B071}"/>
    <cellStyle name="Normal 9 4 2 2 3 6" xfId="4876" xr:uid="{A2FD3238-65DA-4726-BFEB-67564DC964D2}"/>
    <cellStyle name="Normal 9 4 2 2 4" xfId="3263" xr:uid="{59CCBF4C-1BB2-4E56-B9CB-C29EC2F5C97B}"/>
    <cellStyle name="Normal 9 4 2 2 4 2" xfId="3264" xr:uid="{35A3ECC1-F921-42E0-9FF2-CF28D729183C}"/>
    <cellStyle name="Normal 9 4 2 2 4 2 2" xfId="4885" xr:uid="{59DC7AFD-8D68-4B50-BDC3-5823E3B9ACE8}"/>
    <cellStyle name="Normal 9 4 2 2 4 3" xfId="3265" xr:uid="{B1F62D91-ACB0-43E1-ACC5-15A7E2882125}"/>
    <cellStyle name="Normal 9 4 2 2 4 3 2" xfId="4886" xr:uid="{85E735E3-A1FF-48EC-B71E-AB6C34548729}"/>
    <cellStyle name="Normal 9 4 2 2 4 4" xfId="3266" xr:uid="{1EE934A7-E222-428C-85FB-C5561F3D434B}"/>
    <cellStyle name="Normal 9 4 2 2 4 4 2" xfId="4887" xr:uid="{D077F3E0-2D03-4031-A4AF-5CFEF5938EE6}"/>
    <cellStyle name="Normal 9 4 2 2 4 5" xfId="4884" xr:uid="{B7E701D9-0C9F-4622-A459-7C7BB3B0A703}"/>
    <cellStyle name="Normal 9 4 2 2 5" xfId="3267" xr:uid="{7409DFE3-1068-4636-9F4F-12D86171298B}"/>
    <cellStyle name="Normal 9 4 2 2 5 2" xfId="3268" xr:uid="{B7C3AF59-49C8-4AA2-97D3-DCCA589555CB}"/>
    <cellStyle name="Normal 9 4 2 2 5 2 2" xfId="4889" xr:uid="{EE3B7F3B-3E0C-4B67-A79F-5B3450C75C29}"/>
    <cellStyle name="Normal 9 4 2 2 5 3" xfId="3269" xr:uid="{64CCF4A2-362A-47FD-A013-076BA52EB904}"/>
    <cellStyle name="Normal 9 4 2 2 5 3 2" xfId="4890" xr:uid="{927CFDD0-B3C8-4611-BA32-426B2DCB2A52}"/>
    <cellStyle name="Normal 9 4 2 2 5 4" xfId="3270" xr:uid="{66E9D9C2-3879-442E-AC98-54E796DFBCC7}"/>
    <cellStyle name="Normal 9 4 2 2 5 4 2" xfId="4891" xr:uid="{500FF0C7-192C-4422-AAD5-704968ED85C9}"/>
    <cellStyle name="Normal 9 4 2 2 5 5" xfId="4888" xr:uid="{E44EA6E7-473C-4215-A083-56FBD85DA59A}"/>
    <cellStyle name="Normal 9 4 2 2 6" xfId="3271" xr:uid="{D903332F-BF3D-4172-ACF3-F7E8107DD947}"/>
    <cellStyle name="Normal 9 4 2 2 6 2" xfId="4892" xr:uid="{268FE196-0737-42CE-8FA8-F939D3B9ABFA}"/>
    <cellStyle name="Normal 9 4 2 2 7" xfId="3272" xr:uid="{CFFC28D9-F4A0-4231-963C-1ACCE4BE034A}"/>
    <cellStyle name="Normal 9 4 2 2 7 2" xfId="4893" xr:uid="{51167DB6-FE44-40DD-8A44-AEBFEC4605A0}"/>
    <cellStyle name="Normal 9 4 2 2 8" xfId="3273" xr:uid="{6C83F544-9F4A-4DBC-A49D-001AB2C86855}"/>
    <cellStyle name="Normal 9 4 2 2 8 2" xfId="4894" xr:uid="{724B6051-E47C-41A2-B3C7-2A55BEACB149}"/>
    <cellStyle name="Normal 9 4 2 2 9" xfId="4862" xr:uid="{DF4ABD95-5476-4410-9F64-42CF548F0A91}"/>
    <cellStyle name="Normal 9 4 2 3" xfId="3274" xr:uid="{B21C9518-F731-4A6E-B2B6-DCDC955D9338}"/>
    <cellStyle name="Normal 9 4 2 3 2" xfId="3275" xr:uid="{4D836115-B73B-4452-90F7-A0117B122AC5}"/>
    <cellStyle name="Normal 9 4 2 3 2 2" xfId="3276" xr:uid="{10E55399-D82C-4FAF-A728-BD3E43D832B3}"/>
    <cellStyle name="Normal 9 4 2 3 2 2 2" xfId="4261" xr:uid="{FC7ADCD6-FEAD-4FF8-8759-E17DA38C012F}"/>
    <cellStyle name="Normal 9 4 2 3 2 2 2 2" xfId="4262" xr:uid="{8CA84337-D3E5-47C8-95B3-DD88E09D6756}"/>
    <cellStyle name="Normal 9 4 2 3 2 2 2 2 2" xfId="4899" xr:uid="{6F2B770C-95AD-48F6-A0A9-BDD3EFB0E548}"/>
    <cellStyle name="Normal 9 4 2 3 2 2 2 3" xfId="4898" xr:uid="{8E86D916-5772-49B1-9CDD-2C1F0FADB7DC}"/>
    <cellStyle name="Normal 9 4 2 3 2 2 3" xfId="4263" xr:uid="{2AF814C3-F1AB-4086-9D3F-0981417F1B44}"/>
    <cellStyle name="Normal 9 4 2 3 2 2 3 2" xfId="4900" xr:uid="{591C7668-5190-45E5-B9BF-27404C28A22F}"/>
    <cellStyle name="Normal 9 4 2 3 2 2 4" xfId="4897" xr:uid="{B2BA210D-787F-4860-A144-93BBE877159C}"/>
    <cellStyle name="Normal 9 4 2 3 2 3" xfId="3277" xr:uid="{4BD24DBF-5975-4327-AA4A-90195C59BF8B}"/>
    <cellStyle name="Normal 9 4 2 3 2 3 2" xfId="4264" xr:uid="{BCBDC91C-674F-4870-B347-68B696443852}"/>
    <cellStyle name="Normal 9 4 2 3 2 3 2 2" xfId="4902" xr:uid="{9AC61BA1-6BB9-49EF-8EE2-DA28AB3A4494}"/>
    <cellStyle name="Normal 9 4 2 3 2 3 3" xfId="4901" xr:uid="{0DE1700C-361D-45E3-85D0-0C59D16F8599}"/>
    <cellStyle name="Normal 9 4 2 3 2 4" xfId="3278" xr:uid="{98E86730-808A-4519-9CD1-A1BBE64D7102}"/>
    <cellStyle name="Normal 9 4 2 3 2 4 2" xfId="4903" xr:uid="{28B82089-3FCC-48E9-8C3E-21218B1AAF7C}"/>
    <cellStyle name="Normal 9 4 2 3 2 5" xfId="4896" xr:uid="{2C1234CE-DA6A-4733-B54C-5399839580C0}"/>
    <cellStyle name="Normal 9 4 2 3 3" xfId="3279" xr:uid="{2CB5229A-99B2-49EE-BC19-6C3394E039AA}"/>
    <cellStyle name="Normal 9 4 2 3 3 2" xfId="3280" xr:uid="{B07E7036-77F2-4AA3-BAF5-6CEAC9FF9BD8}"/>
    <cellStyle name="Normal 9 4 2 3 3 2 2" xfId="4265" xr:uid="{CE1110D2-6CEE-45A4-B86D-7C5430A4EE81}"/>
    <cellStyle name="Normal 9 4 2 3 3 2 2 2" xfId="4906" xr:uid="{99D5453E-4FA7-4D02-A74C-33BC07C07782}"/>
    <cellStyle name="Normal 9 4 2 3 3 2 3" xfId="4905" xr:uid="{67686097-B559-4F13-BF96-35B33F15EB8C}"/>
    <cellStyle name="Normal 9 4 2 3 3 3" xfId="3281" xr:uid="{BA7804F7-8784-4AEA-AD2C-9CC965E34A52}"/>
    <cellStyle name="Normal 9 4 2 3 3 3 2" xfId="4907" xr:uid="{BDD6D5CB-9C50-442D-8130-31C7232AE5E1}"/>
    <cellStyle name="Normal 9 4 2 3 3 4" xfId="3282" xr:uid="{603463BF-97D7-4736-BF50-F29CB1585AAA}"/>
    <cellStyle name="Normal 9 4 2 3 3 4 2" xfId="4908" xr:uid="{4EAF0C90-2760-4DD2-88D6-7392E928677F}"/>
    <cellStyle name="Normal 9 4 2 3 3 5" xfId="4904" xr:uid="{9349FC9D-6DE2-4D82-AD89-2027C09084CD}"/>
    <cellStyle name="Normal 9 4 2 3 4" xfId="3283" xr:uid="{F4AB8116-2ABC-4544-AA27-EE75DCD4D240}"/>
    <cellStyle name="Normal 9 4 2 3 4 2" xfId="4266" xr:uid="{6DB80F48-0C0F-4D53-8C79-F86476B9E4EF}"/>
    <cellStyle name="Normal 9 4 2 3 4 2 2" xfId="4910" xr:uid="{8126E665-E402-4BC1-8CE2-0624D606EC8E}"/>
    <cellStyle name="Normal 9 4 2 3 4 3" xfId="4909" xr:uid="{0CBED7A2-565F-4AB6-A460-EC3FD1916E06}"/>
    <cellStyle name="Normal 9 4 2 3 5" xfId="3284" xr:uid="{6B755A64-5FF8-4369-8B4E-B04F669E1EA6}"/>
    <cellStyle name="Normal 9 4 2 3 5 2" xfId="4911" xr:uid="{0CC0FBCB-C06E-4967-8FD5-7EA2BB37D568}"/>
    <cellStyle name="Normal 9 4 2 3 6" xfId="3285" xr:uid="{A69703E3-9560-427B-BEBA-03629689F371}"/>
    <cellStyle name="Normal 9 4 2 3 6 2" xfId="4912" xr:uid="{8EC74D7C-6AC5-4351-A45D-2182F7348CE7}"/>
    <cellStyle name="Normal 9 4 2 3 7" xfId="4895" xr:uid="{1549FE33-C52C-4DC8-AD7D-A7915DD32B94}"/>
    <cellStyle name="Normal 9 4 2 4" xfId="3286" xr:uid="{6DB33342-9C30-46B0-BFC0-47D61AA2D497}"/>
    <cellStyle name="Normal 9 4 2 4 2" xfId="3287" xr:uid="{96BA1AFA-BE52-484F-AAEF-0886FED93C1A}"/>
    <cellStyle name="Normal 9 4 2 4 2 2" xfId="3288" xr:uid="{333D2E24-C01E-44A0-8050-00D18628C6EB}"/>
    <cellStyle name="Normal 9 4 2 4 2 2 2" xfId="4267" xr:uid="{6A7F4589-3740-4A37-83BC-7D9933D2D87E}"/>
    <cellStyle name="Normal 9 4 2 4 2 2 2 2" xfId="4916" xr:uid="{0CB0D379-18B5-46E3-9B7C-86A26931D289}"/>
    <cellStyle name="Normal 9 4 2 4 2 2 3" xfId="4915" xr:uid="{44E78AD1-C3CE-44E4-83A0-F4857D874EF8}"/>
    <cellStyle name="Normal 9 4 2 4 2 3" xfId="3289" xr:uid="{0874D9F1-96EC-4B13-A6A8-DFC879EFDF2A}"/>
    <cellStyle name="Normal 9 4 2 4 2 3 2" xfId="4917" xr:uid="{1F16D2B4-07E8-475D-B3F8-AEE5D5C47F38}"/>
    <cellStyle name="Normal 9 4 2 4 2 4" xfId="3290" xr:uid="{F13AECBA-1BCD-45BE-BB03-8B86100F36CF}"/>
    <cellStyle name="Normal 9 4 2 4 2 4 2" xfId="4918" xr:uid="{C6643401-785A-405E-8254-69FC453D7C30}"/>
    <cellStyle name="Normal 9 4 2 4 2 5" xfId="4914" xr:uid="{5D43F419-EF73-4867-9228-95951730549A}"/>
    <cellStyle name="Normal 9 4 2 4 3" xfId="3291" xr:uid="{912208C0-5CEE-40F8-BC65-76F6D8E345E6}"/>
    <cellStyle name="Normal 9 4 2 4 3 2" xfId="4268" xr:uid="{FD3E7924-15DE-4557-8D64-75D15D967194}"/>
    <cellStyle name="Normal 9 4 2 4 3 2 2" xfId="4920" xr:uid="{78B65A74-0E82-4F5E-AAE7-1C13301D55AB}"/>
    <cellStyle name="Normal 9 4 2 4 3 3" xfId="4919" xr:uid="{B66353A3-811B-430F-948D-7DC74672BC8B}"/>
    <cellStyle name="Normal 9 4 2 4 4" xfId="3292" xr:uid="{821B672F-8889-4C0F-B872-9A90745F3F12}"/>
    <cellStyle name="Normal 9 4 2 4 4 2" xfId="4921" xr:uid="{D9D90B1C-3DB0-482A-971E-770649B1B355}"/>
    <cellStyle name="Normal 9 4 2 4 5" xfId="3293" xr:uid="{B2E87DE6-84CB-4C11-AE21-FAD87A317490}"/>
    <cellStyle name="Normal 9 4 2 4 5 2" xfId="4922" xr:uid="{9AFCEFF4-BE58-452D-BB10-D0F467688269}"/>
    <cellStyle name="Normal 9 4 2 4 6" xfId="4913" xr:uid="{F287CAA7-B623-4D78-A943-DF668DFBCE33}"/>
    <cellStyle name="Normal 9 4 2 5" xfId="3294" xr:uid="{E948366C-8CE5-4A17-B4B1-DE7BB15744DA}"/>
    <cellStyle name="Normal 9 4 2 5 2" xfId="3295" xr:uid="{9115CB7F-8B89-4EF8-B09D-25AE7F0D9340}"/>
    <cellStyle name="Normal 9 4 2 5 2 2" xfId="4269" xr:uid="{8DE621D0-E03B-4168-91CE-16E7ACCAD6E2}"/>
    <cellStyle name="Normal 9 4 2 5 2 2 2" xfId="4925" xr:uid="{0957CD8B-1D30-490C-8B26-5E5F97B60149}"/>
    <cellStyle name="Normal 9 4 2 5 2 3" xfId="4924" xr:uid="{824B1C6E-DDD9-46F3-9A58-407217764A0E}"/>
    <cellStyle name="Normal 9 4 2 5 3" xfId="3296" xr:uid="{C4912B85-43BF-44AA-BC52-5297DC6704B7}"/>
    <cellStyle name="Normal 9 4 2 5 3 2" xfId="4926" xr:uid="{C7FD6F51-B62D-4723-A808-4ED87494C227}"/>
    <cellStyle name="Normal 9 4 2 5 4" xfId="3297" xr:uid="{0B7083D5-EF62-4BFC-88B4-5C93AA30F843}"/>
    <cellStyle name="Normal 9 4 2 5 4 2" xfId="4927" xr:uid="{68C09851-DFC0-4DF6-8389-942434960112}"/>
    <cellStyle name="Normal 9 4 2 5 5" xfId="4923" xr:uid="{CB85289A-AD58-434C-A510-31BC2DE4265B}"/>
    <cellStyle name="Normal 9 4 2 6" xfId="3298" xr:uid="{87A820B4-BA72-4039-BC05-1E4B46394D74}"/>
    <cellStyle name="Normal 9 4 2 6 2" xfId="3299" xr:uid="{BEBF4B6F-9AAB-463D-9FE9-3B72663DD350}"/>
    <cellStyle name="Normal 9 4 2 6 2 2" xfId="4929" xr:uid="{A0AC2908-6643-47F4-9265-4A1CB8FAF7A6}"/>
    <cellStyle name="Normal 9 4 2 6 3" xfId="3300" xr:uid="{DF5B563C-B50F-4CC1-A657-10F2A83CD114}"/>
    <cellStyle name="Normal 9 4 2 6 3 2" xfId="4930" xr:uid="{FFCBC956-C41B-4D3D-AD56-F532DB52A496}"/>
    <cellStyle name="Normal 9 4 2 6 4" xfId="3301" xr:uid="{9FF1235C-AA41-4D49-B93E-33849847CC00}"/>
    <cellStyle name="Normal 9 4 2 6 4 2" xfId="4931" xr:uid="{6E9036DB-AE16-41CE-95E9-E61938F945F3}"/>
    <cellStyle name="Normal 9 4 2 6 5" xfId="4928" xr:uid="{30407CB6-3D7F-4919-A94F-623BC8BE84E8}"/>
    <cellStyle name="Normal 9 4 2 7" xfId="3302" xr:uid="{E5DD01A3-9632-4A19-8073-4C0B69A6F79D}"/>
    <cellStyle name="Normal 9 4 2 7 2" xfId="4932" xr:uid="{E19CFE79-90B1-4068-BE34-4103FE5B577F}"/>
    <cellStyle name="Normal 9 4 2 8" xfId="3303" xr:uid="{A8FDB54C-79EA-48F2-89F3-D7F347AB20FD}"/>
    <cellStyle name="Normal 9 4 2 8 2" xfId="4933" xr:uid="{21586B34-F6CD-48CF-9C85-862A66FD7D95}"/>
    <cellStyle name="Normal 9 4 2 9" xfId="3304" xr:uid="{2FB09602-3AA6-49F3-A32A-B47BB1EA70C9}"/>
    <cellStyle name="Normal 9 4 2 9 2" xfId="4934" xr:uid="{B6316ED1-88EE-494B-BF76-503678CD8AB4}"/>
    <cellStyle name="Normal 9 4 3" xfId="3305" xr:uid="{2AA209DD-5EB0-4160-9E78-53372E91D72A}"/>
    <cellStyle name="Normal 9 4 3 2" xfId="3306" xr:uid="{DB99D8D6-F86E-446B-94B5-3E503BD4C183}"/>
    <cellStyle name="Normal 9 4 3 2 2" xfId="3307" xr:uid="{33D6FE17-D9ED-4586-BA03-F027DE032E40}"/>
    <cellStyle name="Normal 9 4 3 2 2 2" xfId="3308" xr:uid="{A1261BDD-0104-4A02-B847-29E898615787}"/>
    <cellStyle name="Normal 9 4 3 2 2 2 2" xfId="4270" xr:uid="{C49EA9CB-5415-44C1-BF4D-CEA28428B202}"/>
    <cellStyle name="Normal 9 4 3 2 2 2 2 2" xfId="4673" xr:uid="{E3F6787F-8552-4278-B359-55027B12E75E}"/>
    <cellStyle name="Normal 9 4 3 2 2 2 2 2 2" xfId="5310" xr:uid="{3D02434B-A8C9-4046-91B2-DAFAE13BC772}"/>
    <cellStyle name="Normal 9 4 3 2 2 2 2 2 3" xfId="4939" xr:uid="{810978EB-1E23-4E71-B016-2166306B5DDB}"/>
    <cellStyle name="Normal 9 4 3 2 2 2 3" xfId="4674" xr:uid="{E722C3E9-E047-47C2-B0AC-A5CAE781A301}"/>
    <cellStyle name="Normal 9 4 3 2 2 2 3 2" xfId="5311" xr:uid="{7FF2C181-EF15-44EF-B3CE-B39C8A493099}"/>
    <cellStyle name="Normal 9 4 3 2 2 2 3 3" xfId="4938" xr:uid="{C46287D0-6565-4219-83F1-D2C53623096A}"/>
    <cellStyle name="Normal 9 4 3 2 2 3" xfId="3309" xr:uid="{5B8A7964-1A40-4BCC-B8C7-DE9DDBFEDDF2}"/>
    <cellStyle name="Normal 9 4 3 2 2 3 2" xfId="4675" xr:uid="{E878C675-9B5B-47C6-9CD3-7B82A6DB8B82}"/>
    <cellStyle name="Normal 9 4 3 2 2 3 2 2" xfId="5312" xr:uid="{A4531018-5E68-4FFC-8460-5D777C547EE2}"/>
    <cellStyle name="Normal 9 4 3 2 2 3 2 3" xfId="4940" xr:uid="{C3EC933B-5A36-4EDA-99A0-95A9643F6F5C}"/>
    <cellStyle name="Normal 9 4 3 2 2 4" xfId="3310" xr:uid="{CA16E423-68C5-4A61-97EF-88758A209C64}"/>
    <cellStyle name="Normal 9 4 3 2 2 4 2" xfId="4941" xr:uid="{401DF75A-FD51-44E6-BA26-1B68FC253B7E}"/>
    <cellStyle name="Normal 9 4 3 2 2 5" xfId="4937" xr:uid="{2689AB26-689F-4119-BD58-21117A675C3E}"/>
    <cellStyle name="Normal 9 4 3 2 3" xfId="3311" xr:uid="{AC81283C-B3F3-4A90-B961-852E4644DE84}"/>
    <cellStyle name="Normal 9 4 3 2 3 2" xfId="3312" xr:uid="{53B51692-3792-4B5C-9601-3D8A0C10566A}"/>
    <cellStyle name="Normal 9 4 3 2 3 2 2" xfId="4676" xr:uid="{1AC1A00F-CB16-4540-AB09-7CAD34445515}"/>
    <cellStyle name="Normal 9 4 3 2 3 2 2 2" xfId="5313" xr:uid="{17A301C2-2E6E-4044-B957-B6806919D7ED}"/>
    <cellStyle name="Normal 9 4 3 2 3 2 2 3" xfId="4943" xr:uid="{0ECFB19F-EDBF-411E-836A-63AE91390E84}"/>
    <cellStyle name="Normal 9 4 3 2 3 3" xfId="3313" xr:uid="{9BE5E79E-84F8-4658-9259-362C4EA3551E}"/>
    <cellStyle name="Normal 9 4 3 2 3 3 2" xfId="4944" xr:uid="{17C4FBC6-29AC-499F-B4AD-DA2F8689D2C9}"/>
    <cellStyle name="Normal 9 4 3 2 3 4" xfId="3314" xr:uid="{8C969586-F1B8-4C64-9910-0799A097C9F2}"/>
    <cellStyle name="Normal 9 4 3 2 3 4 2" xfId="4945" xr:uid="{01B9DA64-76B5-4890-BB57-BB5A654364E9}"/>
    <cellStyle name="Normal 9 4 3 2 3 5" xfId="4942" xr:uid="{5909A9FF-A917-4F17-B5FD-1BAD872098EF}"/>
    <cellStyle name="Normal 9 4 3 2 4" xfId="3315" xr:uid="{2859DAC1-E23D-48F2-B948-A1CEA2D56BAC}"/>
    <cellStyle name="Normal 9 4 3 2 4 2" xfId="4677" xr:uid="{71094FD3-DEB8-43F9-B173-19ECA6EF7811}"/>
    <cellStyle name="Normal 9 4 3 2 4 2 2" xfId="5314" xr:uid="{DDE9475E-B3D1-4E97-8FDE-1779C9984CE4}"/>
    <cellStyle name="Normal 9 4 3 2 4 2 3" xfId="4946" xr:uid="{0BF98343-E40B-4B29-B71C-258FBB582FE4}"/>
    <cellStyle name="Normal 9 4 3 2 5" xfId="3316" xr:uid="{83A8B407-AD0A-4C29-AD83-FC0B5A1BE269}"/>
    <cellStyle name="Normal 9 4 3 2 5 2" xfId="4947" xr:uid="{B8495922-B290-4A61-A383-CE89778DE001}"/>
    <cellStyle name="Normal 9 4 3 2 6" xfId="3317" xr:uid="{E2134836-00E9-40EB-9F35-8776984E79AF}"/>
    <cellStyle name="Normal 9 4 3 2 6 2" xfId="4948" xr:uid="{2B125D3A-5971-4781-B25A-33E0D7C8A9B0}"/>
    <cellStyle name="Normal 9 4 3 2 7" xfId="4936" xr:uid="{6709BFF7-D959-4992-A539-527F07CAEE3B}"/>
    <cellStyle name="Normal 9 4 3 3" xfId="3318" xr:uid="{58EAC055-6794-49CD-BEA4-27F3408A402B}"/>
    <cellStyle name="Normal 9 4 3 3 2" xfId="3319" xr:uid="{65DCE2EC-8F84-4A7B-B7E3-006F5D52C29C}"/>
    <cellStyle name="Normal 9 4 3 3 2 2" xfId="3320" xr:uid="{63F6DBC1-C3FD-4641-9088-59AF89652E1D}"/>
    <cellStyle name="Normal 9 4 3 3 2 2 2" xfId="4678" xr:uid="{E14AB030-4065-4477-898C-85639F0A9BD6}"/>
    <cellStyle name="Normal 9 4 3 3 2 2 2 2" xfId="5315" xr:uid="{D0393FD2-EC95-4D19-831D-C3DE257228EF}"/>
    <cellStyle name="Normal 9 4 3 3 2 2 2 3" xfId="4951" xr:uid="{6D2EA3D0-FEF5-4EBA-AE8F-CC5603EDD0EC}"/>
    <cellStyle name="Normal 9 4 3 3 2 3" xfId="3321" xr:uid="{32D71D56-FDEA-484B-9325-A1BFA708B7CC}"/>
    <cellStyle name="Normal 9 4 3 3 2 3 2" xfId="4952" xr:uid="{94D8A2EB-FE9E-4347-8336-B8A9D0047645}"/>
    <cellStyle name="Normal 9 4 3 3 2 4" xfId="3322" xr:uid="{CEE0238E-831A-4424-8D7A-A5171C869929}"/>
    <cellStyle name="Normal 9 4 3 3 2 4 2" xfId="4953" xr:uid="{8A912491-EF51-4C0E-A2F2-78020458C4EC}"/>
    <cellStyle name="Normal 9 4 3 3 2 5" xfId="4950" xr:uid="{F87D5FD6-4B81-4D18-9CB4-964B3E619DEF}"/>
    <cellStyle name="Normal 9 4 3 3 3" xfId="3323" xr:uid="{C456AB99-DA1D-41D7-9F8A-AA97112906F7}"/>
    <cellStyle name="Normal 9 4 3 3 3 2" xfId="4679" xr:uid="{609B47ED-7DE2-4CFF-B49F-76F7CDE4CBB8}"/>
    <cellStyle name="Normal 9 4 3 3 3 2 2" xfId="5316" xr:uid="{3AA805BE-EAD8-4B7D-9609-E3AE771501A3}"/>
    <cellStyle name="Normal 9 4 3 3 3 2 3" xfId="4954" xr:uid="{6B580022-387B-4ED0-A0D4-0D40DECFC454}"/>
    <cellStyle name="Normal 9 4 3 3 4" xfId="3324" xr:uid="{0E7C15BF-4613-44CD-B01F-6B9684ABB338}"/>
    <cellStyle name="Normal 9 4 3 3 4 2" xfId="4955" xr:uid="{C79CCFEB-70A3-4904-AEC7-4B53355966F6}"/>
    <cellStyle name="Normal 9 4 3 3 5" xfId="3325" xr:uid="{007DEF93-B9B3-4F8E-821C-E347ED1A5BBA}"/>
    <cellStyle name="Normal 9 4 3 3 5 2" xfId="4956" xr:uid="{C345EF0A-2126-42F3-84EC-172E98AFEA55}"/>
    <cellStyle name="Normal 9 4 3 3 6" xfId="4949" xr:uid="{7DA5B68A-38D6-44D7-8B22-24F8E9B41796}"/>
    <cellStyle name="Normal 9 4 3 4" xfId="3326" xr:uid="{4F69AAD3-5B20-4558-9999-3EED7EF78557}"/>
    <cellStyle name="Normal 9 4 3 4 2" xfId="3327" xr:uid="{6CD91727-24CF-4EB7-959E-289B4D0C1955}"/>
    <cellStyle name="Normal 9 4 3 4 2 2" xfId="4680" xr:uid="{3F670027-D797-4C2E-AAEE-81A05975E5D8}"/>
    <cellStyle name="Normal 9 4 3 4 2 2 2" xfId="5317" xr:uid="{12239627-3643-4F63-96F8-C5FB445163A5}"/>
    <cellStyle name="Normal 9 4 3 4 2 2 3" xfId="4958" xr:uid="{3BA75479-C52F-4C4F-B527-91140199A07D}"/>
    <cellStyle name="Normal 9 4 3 4 3" xfId="3328" xr:uid="{AEC02D3D-19EF-4468-A13C-225D92D57E3A}"/>
    <cellStyle name="Normal 9 4 3 4 3 2" xfId="4959" xr:uid="{12252275-4E5F-434D-A60A-BAE1A7BF30DF}"/>
    <cellStyle name="Normal 9 4 3 4 4" xfId="3329" xr:uid="{9FF67A4E-40DD-4864-A4FB-6ED9DAF1B432}"/>
    <cellStyle name="Normal 9 4 3 4 4 2" xfId="4960" xr:uid="{63F80D5B-2808-4115-96BA-F67C8C8E99F4}"/>
    <cellStyle name="Normal 9 4 3 4 5" xfId="4957" xr:uid="{FF799476-F642-4F6B-94B4-A955FA6ADA0F}"/>
    <cellStyle name="Normal 9 4 3 5" xfId="3330" xr:uid="{668AF728-8961-45E1-9345-C72EBB5264C3}"/>
    <cellStyle name="Normal 9 4 3 5 2" xfId="3331" xr:uid="{FC115593-D4DD-455A-A7E0-EE5D50898676}"/>
    <cellStyle name="Normal 9 4 3 5 2 2" xfId="4962" xr:uid="{74A44BAE-5D08-43A3-81B5-399EDBDD7B0B}"/>
    <cellStyle name="Normal 9 4 3 5 3" xfId="3332" xr:uid="{6AAAE053-743B-4461-86AA-662C10D3BD7F}"/>
    <cellStyle name="Normal 9 4 3 5 3 2" xfId="4963" xr:uid="{733B9C66-9AC9-4EB3-9EF4-EEEEC045E638}"/>
    <cellStyle name="Normal 9 4 3 5 4" xfId="3333" xr:uid="{5A21FB39-F36B-4653-BA6C-1258562C465B}"/>
    <cellStyle name="Normal 9 4 3 5 4 2" xfId="4964" xr:uid="{A60A6182-AD90-44B6-81C4-AE24B04A2D79}"/>
    <cellStyle name="Normal 9 4 3 5 5" xfId="4961" xr:uid="{112AE90C-D05B-47DB-98ED-8A35D0404F22}"/>
    <cellStyle name="Normal 9 4 3 6" xfId="3334" xr:uid="{D41E6AB3-511A-45ED-9E91-E7F2E6A162A6}"/>
    <cellStyle name="Normal 9 4 3 6 2" xfId="4965" xr:uid="{4B62DD42-B6CD-4DA5-8847-111D3B76BE67}"/>
    <cellStyle name="Normal 9 4 3 7" xfId="3335" xr:uid="{F22C1219-CF96-4A21-9D91-CC5F88ACD7BB}"/>
    <cellStyle name="Normal 9 4 3 7 2" xfId="4966" xr:uid="{533B2731-B1E3-451F-A5DA-7262F491A13C}"/>
    <cellStyle name="Normal 9 4 3 8" xfId="3336" xr:uid="{2DF63E90-2E36-4F50-AEF5-978D49B2484F}"/>
    <cellStyle name="Normal 9 4 3 8 2" xfId="4967" xr:uid="{42CF1D9A-927D-474E-B64E-ECED043D1307}"/>
    <cellStyle name="Normal 9 4 3 9" xfId="4935" xr:uid="{479B604C-B9FE-4FE1-9914-9C4D60C1CE54}"/>
    <cellStyle name="Normal 9 4 4" xfId="3337" xr:uid="{7C9180C2-314D-4FE3-AB92-84F2A5C1CA70}"/>
    <cellStyle name="Normal 9 4 4 2" xfId="3338" xr:uid="{30A573B6-1F6B-4BEA-91DE-61CE77AD336E}"/>
    <cellStyle name="Normal 9 4 4 2 2" xfId="3339" xr:uid="{5BED7D4A-BFC6-432A-BA06-00C774452446}"/>
    <cellStyle name="Normal 9 4 4 2 2 2" xfId="3340" xr:uid="{3AF49264-87C9-44BB-A7BC-B8C802C5D335}"/>
    <cellStyle name="Normal 9 4 4 2 2 2 2" xfId="4271" xr:uid="{BB37CC59-ED8D-4B9A-9FAA-FA71AEB85216}"/>
    <cellStyle name="Normal 9 4 4 2 2 2 2 2" xfId="4972" xr:uid="{AB2C574E-F6C5-415C-9A36-99D90B076E1F}"/>
    <cellStyle name="Normal 9 4 4 2 2 2 3" xfId="4971" xr:uid="{CD827642-550D-4DAA-BFC3-0C05A9B55CFC}"/>
    <cellStyle name="Normal 9 4 4 2 2 3" xfId="3341" xr:uid="{FD76B75E-E6E5-4CA2-B4CA-1BC3EF9E69AF}"/>
    <cellStyle name="Normal 9 4 4 2 2 3 2" xfId="4973" xr:uid="{E545B11F-369E-408B-B007-35A9FD6CCD19}"/>
    <cellStyle name="Normal 9 4 4 2 2 4" xfId="3342" xr:uid="{560160B7-7EA1-4780-BEC2-724DA310C06D}"/>
    <cellStyle name="Normal 9 4 4 2 2 4 2" xfId="4974" xr:uid="{1CD636EB-1359-4770-BB4B-8D36743CAC6C}"/>
    <cellStyle name="Normal 9 4 4 2 2 5" xfId="4970" xr:uid="{21AD9DEE-2AE7-40E4-B89B-21D9EC28A2E6}"/>
    <cellStyle name="Normal 9 4 4 2 3" xfId="3343" xr:uid="{BDD6E707-7171-4C0F-BCC7-2B84BA35D66D}"/>
    <cellStyle name="Normal 9 4 4 2 3 2" xfId="4272" xr:uid="{557F654D-123E-4B4C-9ADE-1403BB41517D}"/>
    <cellStyle name="Normal 9 4 4 2 3 2 2" xfId="4976" xr:uid="{A0419843-D87F-4B5E-BD46-19791D759F23}"/>
    <cellStyle name="Normal 9 4 4 2 3 3" xfId="4975" xr:uid="{5C612616-889D-48CC-ADE0-1E118FFA5B6B}"/>
    <cellStyle name="Normal 9 4 4 2 4" xfId="3344" xr:uid="{0D504B2A-FDF9-435F-A658-933E7750E2C0}"/>
    <cellStyle name="Normal 9 4 4 2 4 2" xfId="4977" xr:uid="{3F957F3C-80CA-4E1D-840E-0320EF774E03}"/>
    <cellStyle name="Normal 9 4 4 2 5" xfId="3345" xr:uid="{0C5A9935-7D34-4A10-BB6F-4B1E7F15B278}"/>
    <cellStyle name="Normal 9 4 4 2 5 2" xfId="4978" xr:uid="{F51855DF-A8B2-4084-AC24-58BBE60A4BD6}"/>
    <cellStyle name="Normal 9 4 4 2 6" xfId="4969" xr:uid="{42C4E40E-AE0F-41A0-994E-8B326AD18AC9}"/>
    <cellStyle name="Normal 9 4 4 3" xfId="3346" xr:uid="{F188BAE3-133E-4AC0-A434-16CF5332E207}"/>
    <cellStyle name="Normal 9 4 4 3 2" xfId="3347" xr:uid="{A9986A47-1C0A-4DD3-9A2B-9CDC7FABE532}"/>
    <cellStyle name="Normal 9 4 4 3 2 2" xfId="4273" xr:uid="{C8118C11-EC9C-4B49-A894-756ADC287DF2}"/>
    <cellStyle name="Normal 9 4 4 3 2 2 2" xfId="4981" xr:uid="{28860F71-2DA6-4AD7-A1E0-8D26C73CD86D}"/>
    <cellStyle name="Normal 9 4 4 3 2 3" xfId="4980" xr:uid="{4B5D0CEA-03CE-4EE6-BD3F-E1EE877EE6DD}"/>
    <cellStyle name="Normal 9 4 4 3 3" xfId="3348" xr:uid="{DAE95262-72CE-40D5-B37B-7EE7960BA746}"/>
    <cellStyle name="Normal 9 4 4 3 3 2" xfId="4982" xr:uid="{704B34D8-6462-40AF-9D2D-4F7C750D56F7}"/>
    <cellStyle name="Normal 9 4 4 3 4" xfId="3349" xr:uid="{67D46C3A-20A3-4A6F-912F-4E26801C6683}"/>
    <cellStyle name="Normal 9 4 4 3 4 2" xfId="4983" xr:uid="{4CAC5E46-BE3D-45E6-A0BD-3C5FA68329E0}"/>
    <cellStyle name="Normal 9 4 4 3 5" xfId="4979" xr:uid="{6EEAB0C9-8706-4B4A-8A5E-A7B289925664}"/>
    <cellStyle name="Normal 9 4 4 4" xfId="3350" xr:uid="{4B4E10ED-C1B0-4B20-BF8F-5813C7F2DE90}"/>
    <cellStyle name="Normal 9 4 4 4 2" xfId="3351" xr:uid="{88D3FE7A-4BA3-4E32-BC6F-244D8FE78523}"/>
    <cellStyle name="Normal 9 4 4 4 2 2" xfId="4985" xr:uid="{BC0AEDB0-EA0D-427A-AD5E-E5F00C4D678B}"/>
    <cellStyle name="Normal 9 4 4 4 3" xfId="3352" xr:uid="{4DEF5583-B0A0-430C-BE0B-6AC331468765}"/>
    <cellStyle name="Normal 9 4 4 4 3 2" xfId="4986" xr:uid="{CFDDF8D9-71C9-46B4-A21B-3702E3C0EC9A}"/>
    <cellStyle name="Normal 9 4 4 4 4" xfId="3353" xr:uid="{A48CDE6D-4F5A-414A-A3E1-0B9FEDDA9472}"/>
    <cellStyle name="Normal 9 4 4 4 4 2" xfId="4987" xr:uid="{8A46E950-5CCB-4FD0-BD04-2CC94DAC90E4}"/>
    <cellStyle name="Normal 9 4 4 4 5" xfId="4984" xr:uid="{5409F542-1F54-4E36-844E-0F1567F47B6A}"/>
    <cellStyle name="Normal 9 4 4 5" xfId="3354" xr:uid="{7C6A39F5-FC9A-411B-A40C-B73A60E73F8F}"/>
    <cellStyle name="Normal 9 4 4 5 2" xfId="4988" xr:uid="{D61020F5-5513-40E8-A5DA-7DD40C48961C}"/>
    <cellStyle name="Normal 9 4 4 6" xfId="3355" xr:uid="{85CDE706-8241-45D3-B2BB-22D8D0A9AD66}"/>
    <cellStyle name="Normal 9 4 4 6 2" xfId="4989" xr:uid="{F6FABFC4-2F11-40AD-A132-65836C654E58}"/>
    <cellStyle name="Normal 9 4 4 7" xfId="3356" xr:uid="{8CCCD0EC-4D2B-4389-A4A9-88E2EAC664BE}"/>
    <cellStyle name="Normal 9 4 4 7 2" xfId="4990" xr:uid="{54F1A63A-0F38-40DB-90E3-C264ECD0D327}"/>
    <cellStyle name="Normal 9 4 4 8" xfId="4968" xr:uid="{94BE17E2-EC73-4B4F-9B09-665983D108A9}"/>
    <cellStyle name="Normal 9 4 5" xfId="3357" xr:uid="{4BAA9747-DB55-4546-8E9B-A0785A9F26B0}"/>
    <cellStyle name="Normal 9 4 5 2" xfId="3358" xr:uid="{F37E284B-CED9-4362-8ECF-ABD917486D4C}"/>
    <cellStyle name="Normal 9 4 5 2 2" xfId="3359" xr:uid="{A0EFAC43-A07E-425E-B646-48D86454C1AB}"/>
    <cellStyle name="Normal 9 4 5 2 2 2" xfId="4274" xr:uid="{88C4E496-E36D-4C7E-977D-0C8B11E83BE3}"/>
    <cellStyle name="Normal 9 4 5 2 2 2 2" xfId="4994" xr:uid="{47EB12F0-F000-4946-8981-F16418EC406E}"/>
    <cellStyle name="Normal 9 4 5 2 2 3" xfId="4993" xr:uid="{C7DE7B7D-95E9-4DDF-AA02-5AE6B6EC9EDB}"/>
    <cellStyle name="Normal 9 4 5 2 3" xfId="3360" xr:uid="{1D1FDB15-B377-4DC2-A349-84C0A31539BE}"/>
    <cellStyle name="Normal 9 4 5 2 3 2" xfId="4995" xr:uid="{5CF5FCB5-0CB2-411F-8B4D-5D107C4C1E7A}"/>
    <cellStyle name="Normal 9 4 5 2 4" xfId="3361" xr:uid="{AFE61850-590D-489B-A1A6-0FCD2711AC42}"/>
    <cellStyle name="Normal 9 4 5 2 4 2" xfId="4996" xr:uid="{4DA79E7E-E9FB-4253-A1E5-839D2BBD7E18}"/>
    <cellStyle name="Normal 9 4 5 2 5" xfId="4992" xr:uid="{5C31E19B-0BF4-4E4E-8EBA-D8A52C405668}"/>
    <cellStyle name="Normal 9 4 5 3" xfId="3362" xr:uid="{0BF352C0-9847-4800-8348-E7024E2CAB35}"/>
    <cellStyle name="Normal 9 4 5 3 2" xfId="3363" xr:uid="{1DE2B62D-5E9F-477C-A45B-74907EB55D20}"/>
    <cellStyle name="Normal 9 4 5 3 2 2" xfId="4998" xr:uid="{DCA078D9-3D62-479E-AF4F-52B3A37CFB79}"/>
    <cellStyle name="Normal 9 4 5 3 3" xfId="3364" xr:uid="{15A62CDA-C6BB-4653-9A22-82D9D5B02E16}"/>
    <cellStyle name="Normal 9 4 5 3 3 2" xfId="4999" xr:uid="{AC02AD1B-3534-40BC-8058-969F7C3A0048}"/>
    <cellStyle name="Normal 9 4 5 3 4" xfId="3365" xr:uid="{5CB8F6B6-31A7-4A9F-B09D-E11BD4DB4DD5}"/>
    <cellStyle name="Normal 9 4 5 3 4 2" xfId="5000" xr:uid="{7AC5957A-31D6-4F18-BB00-D3F4BC57C233}"/>
    <cellStyle name="Normal 9 4 5 3 5" xfId="4997" xr:uid="{4B28B894-BCBD-4CE2-B10F-BA0C04126617}"/>
    <cellStyle name="Normal 9 4 5 4" xfId="3366" xr:uid="{5A96E3AA-2D8C-4477-BA67-27663886FF6F}"/>
    <cellStyle name="Normal 9 4 5 4 2" xfId="5001" xr:uid="{784652E7-712E-4055-B91B-4B6581F0C27B}"/>
    <cellStyle name="Normal 9 4 5 5" xfId="3367" xr:uid="{A18C309A-8024-4189-82F8-1874DFC1A7FC}"/>
    <cellStyle name="Normal 9 4 5 5 2" xfId="5002" xr:uid="{75B563B0-BF17-445F-8221-2EA140D137DD}"/>
    <cellStyle name="Normal 9 4 5 6" xfId="3368" xr:uid="{82199240-3502-4443-AAB9-277B047EA1FE}"/>
    <cellStyle name="Normal 9 4 5 6 2" xfId="5003" xr:uid="{970C80E0-B394-46DF-8C6D-EA90A392A7F4}"/>
    <cellStyle name="Normal 9 4 5 7" xfId="4991" xr:uid="{5E8BF48A-F996-4A4B-8099-6B127C6B5ADF}"/>
    <cellStyle name="Normal 9 4 6" xfId="3369" xr:uid="{D1F2103A-29D5-4C4E-BD6B-EBDBC44318CB}"/>
    <cellStyle name="Normal 9 4 6 2" xfId="3370" xr:uid="{463FA4D4-233A-4688-A8D7-A70BA35B4796}"/>
    <cellStyle name="Normal 9 4 6 2 2" xfId="3371" xr:uid="{45DA5023-F34C-44CB-85D8-040C319AC3D4}"/>
    <cellStyle name="Normal 9 4 6 2 2 2" xfId="5006" xr:uid="{EFFF0AD2-7292-45C2-913A-07B4524BE86F}"/>
    <cellStyle name="Normal 9 4 6 2 3" xfId="3372" xr:uid="{F5B06C53-F960-41D0-925F-F83EA3E03E9F}"/>
    <cellStyle name="Normal 9 4 6 2 3 2" xfId="5007" xr:uid="{D057CA6F-8385-4412-8B17-DFB3167D3D78}"/>
    <cellStyle name="Normal 9 4 6 2 4" xfId="3373" xr:uid="{DDBCA1A7-5360-4523-A5FC-CB258DA1C2D8}"/>
    <cellStyle name="Normal 9 4 6 2 4 2" xfId="5008" xr:uid="{CDD4686D-812F-414E-BF40-212FC9EB7E54}"/>
    <cellStyle name="Normal 9 4 6 2 5" xfId="5005" xr:uid="{9A61EDE3-CB49-4AED-92C0-553FF9309164}"/>
    <cellStyle name="Normal 9 4 6 3" xfId="3374" xr:uid="{B1F90D36-88B0-4BF0-97BF-3AEB6D5B62A6}"/>
    <cellStyle name="Normal 9 4 6 3 2" xfId="5009" xr:uid="{F814D48B-0196-40CF-8D44-FBE629B25F92}"/>
    <cellStyle name="Normal 9 4 6 4" xfId="3375" xr:uid="{281A8AA4-9357-4834-8298-BACF9572102E}"/>
    <cellStyle name="Normal 9 4 6 4 2" xfId="5010" xr:uid="{19FDC8EE-ABCF-480A-B69E-ECB941D0AB4E}"/>
    <cellStyle name="Normal 9 4 6 5" xfId="3376" xr:uid="{C6B9E5EB-C001-455B-A064-2B44549E6417}"/>
    <cellStyle name="Normal 9 4 6 5 2" xfId="5011" xr:uid="{7587F5BF-899B-4938-B94A-202B60974BA4}"/>
    <cellStyle name="Normal 9 4 6 6" xfId="5004" xr:uid="{7E137AD1-8991-4ADA-9A7A-AFA60FD69C1E}"/>
    <cellStyle name="Normal 9 4 7" xfId="3377" xr:uid="{2A426E6D-C9B0-44A4-9597-82E46D08551A}"/>
    <cellStyle name="Normal 9 4 7 2" xfId="3378" xr:uid="{6C859708-D60A-45D4-AE01-BE74B60DFE79}"/>
    <cellStyle name="Normal 9 4 7 2 2" xfId="5013" xr:uid="{E82871B4-1080-4FC5-A00D-32FF79DDD15E}"/>
    <cellStyle name="Normal 9 4 7 3" xfId="3379" xr:uid="{290888AA-4530-4399-BB9F-C3EABC5905E4}"/>
    <cellStyle name="Normal 9 4 7 3 2" xfId="5014" xr:uid="{516B9C81-0180-4200-AF65-4F0000543056}"/>
    <cellStyle name="Normal 9 4 7 4" xfId="3380" xr:uid="{C11D1942-EF65-46B4-828F-110E87A439B5}"/>
    <cellStyle name="Normal 9 4 7 4 2" xfId="5015" xr:uid="{D75F18F7-745B-4A9D-9CBB-B03B0111B1B0}"/>
    <cellStyle name="Normal 9 4 7 5" xfId="5012" xr:uid="{9D76B77F-DB4A-4C12-89F4-49C2C4226AB2}"/>
    <cellStyle name="Normal 9 4 8" xfId="3381" xr:uid="{7AA5F20F-751B-4715-B227-033DBBD048B8}"/>
    <cellStyle name="Normal 9 4 8 2" xfId="3382" xr:uid="{6CDDAFD5-446D-41DA-9F67-4FBF90CF062E}"/>
    <cellStyle name="Normal 9 4 8 2 2" xfId="5017" xr:uid="{70617B35-B722-41D9-ABA5-49DDE6F486D5}"/>
    <cellStyle name="Normal 9 4 8 3" xfId="3383" xr:uid="{4CA91A6E-4447-42AB-A75D-BA49B9D9C179}"/>
    <cellStyle name="Normal 9 4 8 3 2" xfId="5018" xr:uid="{3D8F7D8A-7902-4520-92AE-75BD7A1E8917}"/>
    <cellStyle name="Normal 9 4 8 4" xfId="3384" xr:uid="{B181E368-1DC5-4597-8070-3E85CE779DC3}"/>
    <cellStyle name="Normal 9 4 8 4 2" xfId="5019" xr:uid="{ADCD252D-9173-44C2-8874-FBFE3DFF0C83}"/>
    <cellStyle name="Normal 9 4 8 5" xfId="5016" xr:uid="{5A1B1965-B143-4665-B8F1-43F9F9026FDA}"/>
    <cellStyle name="Normal 9 4 9" xfId="3385" xr:uid="{EB110944-89E5-420D-819C-1C7CCB0C9CDA}"/>
    <cellStyle name="Normal 9 4 9 2" xfId="5020" xr:uid="{4FABCB5C-A75F-4E7C-B710-FF478FB87173}"/>
    <cellStyle name="Normal 9 5" xfId="3386" xr:uid="{3F27E802-A3B1-4BBB-B6CA-D2FCACB9F425}"/>
    <cellStyle name="Normal 9 5 10" xfId="3387" xr:uid="{32885947-823B-4FB7-8411-7176F22648D9}"/>
    <cellStyle name="Normal 9 5 10 2" xfId="5022" xr:uid="{366CFEEA-22B3-4DF2-9B97-3623A759A09E}"/>
    <cellStyle name="Normal 9 5 11" xfId="3388" xr:uid="{1F2DE676-73FD-4E1B-80FD-E8F9E4482BF5}"/>
    <cellStyle name="Normal 9 5 11 2" xfId="5023" xr:uid="{59DC96F0-D573-4E8D-904A-BD6A3DB61D99}"/>
    <cellStyle name="Normal 9 5 12" xfId="5021" xr:uid="{BBB823EF-9D02-4F86-91CF-8D419720ACFE}"/>
    <cellStyle name="Normal 9 5 2" xfId="3389" xr:uid="{76BE8036-3150-4877-AB14-AF1623D031D5}"/>
    <cellStyle name="Normal 9 5 2 10" xfId="5024" xr:uid="{9AAECE69-9C4D-4B5E-86AE-D888F913D7EC}"/>
    <cellStyle name="Normal 9 5 2 2" xfId="3390" xr:uid="{9FE5017A-9244-4791-A68F-92DA61E4A644}"/>
    <cellStyle name="Normal 9 5 2 2 2" xfId="3391" xr:uid="{CFA6AC15-E3F3-4C9E-9DDB-35208B7890F4}"/>
    <cellStyle name="Normal 9 5 2 2 2 2" xfId="3392" xr:uid="{12DD903F-19A4-4B97-9EEC-ED08EB1A744E}"/>
    <cellStyle name="Normal 9 5 2 2 2 2 2" xfId="3393" xr:uid="{E50C3C81-1047-4E92-BFB5-0E0A96BBD59A}"/>
    <cellStyle name="Normal 9 5 2 2 2 2 2 2" xfId="5028" xr:uid="{AFBB3C30-6BF1-4F88-BB3C-1CDCC372C8E3}"/>
    <cellStyle name="Normal 9 5 2 2 2 2 3" xfId="3394" xr:uid="{53E70F5F-69BC-4FB8-AFFA-3796C14DE475}"/>
    <cellStyle name="Normal 9 5 2 2 2 2 3 2" xfId="5029" xr:uid="{A8AB06C1-DDF7-4612-837E-6AD531ED7524}"/>
    <cellStyle name="Normal 9 5 2 2 2 2 4" xfId="3395" xr:uid="{9AD188D2-BEB6-4D40-A05E-F1A9B0C0748C}"/>
    <cellStyle name="Normal 9 5 2 2 2 2 4 2" xfId="5030" xr:uid="{88C7A95C-4B1A-40AF-9989-1D7E6C928AEE}"/>
    <cellStyle name="Normal 9 5 2 2 2 2 5" xfId="5027" xr:uid="{ADEB024F-2A68-4437-96E7-42BFE4AF029E}"/>
    <cellStyle name="Normal 9 5 2 2 2 3" xfId="3396" xr:uid="{DBF49362-1BAA-4404-9697-903AA737B719}"/>
    <cellStyle name="Normal 9 5 2 2 2 3 2" xfId="3397" xr:uid="{A29C1240-8002-4399-82F8-BA2FE51B3224}"/>
    <cellStyle name="Normal 9 5 2 2 2 3 2 2" xfId="5032" xr:uid="{05BC737A-0D52-4BD3-985E-38163D2CD4C3}"/>
    <cellStyle name="Normal 9 5 2 2 2 3 3" xfId="3398" xr:uid="{1AB12BC5-3684-4B74-BC41-160971360DD7}"/>
    <cellStyle name="Normal 9 5 2 2 2 3 3 2" xfId="5033" xr:uid="{5C484D77-3040-4700-BE46-53E98CDBDE41}"/>
    <cellStyle name="Normal 9 5 2 2 2 3 4" xfId="3399" xr:uid="{E4CA6190-14AC-4E13-B1A8-E22B9B3F77E7}"/>
    <cellStyle name="Normal 9 5 2 2 2 3 4 2" xfId="5034" xr:uid="{E9E7C6F2-E7E7-437C-8CBC-8DAB0D069965}"/>
    <cellStyle name="Normal 9 5 2 2 2 3 5" xfId="5031" xr:uid="{1DA8FE47-9D53-42A0-8584-3F5ED11C65F2}"/>
    <cellStyle name="Normal 9 5 2 2 2 4" xfId="3400" xr:uid="{1C0D3298-8754-483D-AD8E-45D372AC0291}"/>
    <cellStyle name="Normal 9 5 2 2 2 4 2" xfId="5035" xr:uid="{F4240067-5A81-4C7E-AEDD-2869F4670C1E}"/>
    <cellStyle name="Normal 9 5 2 2 2 5" xfId="3401" xr:uid="{33DABAB3-1C32-4F76-8C9F-D6C668CAE40F}"/>
    <cellStyle name="Normal 9 5 2 2 2 5 2" xfId="5036" xr:uid="{4C162EC9-02F5-47B8-9AD9-70B2781443A1}"/>
    <cellStyle name="Normal 9 5 2 2 2 6" xfId="3402" xr:uid="{AFDAB650-E965-460F-99F4-22936CF55105}"/>
    <cellStyle name="Normal 9 5 2 2 2 6 2" xfId="5037" xr:uid="{59A8189A-9157-4EEE-9C49-7E55B1AA2369}"/>
    <cellStyle name="Normal 9 5 2 2 2 7" xfId="5026" xr:uid="{F4F0DE03-A6CD-4A96-85E3-E6F92A9CDB7F}"/>
    <cellStyle name="Normal 9 5 2 2 3" xfId="3403" xr:uid="{C82FE42F-F537-44EE-9EE9-5730692AD827}"/>
    <cellStyle name="Normal 9 5 2 2 3 2" xfId="3404" xr:uid="{13BF258A-9660-4A4B-9922-D35FD0B00BE3}"/>
    <cellStyle name="Normal 9 5 2 2 3 2 2" xfId="3405" xr:uid="{1CE42589-E52E-4269-B5A2-7CE47959922F}"/>
    <cellStyle name="Normal 9 5 2 2 3 2 2 2" xfId="5040" xr:uid="{3E2918FB-F37A-4EFF-95D2-A58943C54FDC}"/>
    <cellStyle name="Normal 9 5 2 2 3 2 3" xfId="3406" xr:uid="{6BED0D08-CA21-4F3E-816B-88480CB74C00}"/>
    <cellStyle name="Normal 9 5 2 2 3 2 3 2" xfId="5041" xr:uid="{AD3A555A-8626-4735-9D65-08B663951824}"/>
    <cellStyle name="Normal 9 5 2 2 3 2 4" xfId="3407" xr:uid="{CA2ED7F3-C1D2-42F0-B5D4-818CBEB617F4}"/>
    <cellStyle name="Normal 9 5 2 2 3 2 4 2" xfId="5042" xr:uid="{B3AE726C-49F8-45EE-BEF6-1B5E02589FA2}"/>
    <cellStyle name="Normal 9 5 2 2 3 2 5" xfId="5039" xr:uid="{8A3E4C68-B4F8-4C8C-8C40-60A6207FB9AE}"/>
    <cellStyle name="Normal 9 5 2 2 3 3" xfId="3408" xr:uid="{9617CE31-6CA8-48DE-B0EA-514FC839B2AC}"/>
    <cellStyle name="Normal 9 5 2 2 3 3 2" xfId="5043" xr:uid="{2C660653-2041-4FEA-9F77-FEDD1998333A}"/>
    <cellStyle name="Normal 9 5 2 2 3 4" xfId="3409" xr:uid="{C7619056-FA59-46ED-B6D2-D62B53DE9B34}"/>
    <cellStyle name="Normal 9 5 2 2 3 4 2" xfId="5044" xr:uid="{3C368D6B-A9BA-4FC4-B68A-5FA7EB1DFAC4}"/>
    <cellStyle name="Normal 9 5 2 2 3 5" xfId="3410" xr:uid="{EAA78AFC-C5E0-4941-928A-0F60E60CB185}"/>
    <cellStyle name="Normal 9 5 2 2 3 5 2" xfId="5045" xr:uid="{C903D068-6569-48A6-94F5-004BC1BEF889}"/>
    <cellStyle name="Normal 9 5 2 2 3 6" xfId="5038" xr:uid="{6D4C0F3B-E5C5-4CF2-B02A-3811E0808661}"/>
    <cellStyle name="Normal 9 5 2 2 4" xfId="3411" xr:uid="{EB09FD30-8D2D-46B9-B614-E7C0695A2596}"/>
    <cellStyle name="Normal 9 5 2 2 4 2" xfId="3412" xr:uid="{E6AF4078-3C5D-45F8-9F8B-21D62E5527A3}"/>
    <cellStyle name="Normal 9 5 2 2 4 2 2" xfId="5047" xr:uid="{30DB6DAF-FE39-4911-AED2-15FA7E543F2E}"/>
    <cellStyle name="Normal 9 5 2 2 4 3" xfId="3413" xr:uid="{334ED700-9558-4DCB-8425-A7043F362209}"/>
    <cellStyle name="Normal 9 5 2 2 4 3 2" xfId="5048" xr:uid="{C67674CE-FDE1-4747-8DEC-32143A8B2D5D}"/>
    <cellStyle name="Normal 9 5 2 2 4 4" xfId="3414" xr:uid="{7D7C0A37-9F91-4379-94B5-20583009BB24}"/>
    <cellStyle name="Normal 9 5 2 2 4 4 2" xfId="5049" xr:uid="{28C1AF1C-74BF-40FB-BF04-BE2E8667A049}"/>
    <cellStyle name="Normal 9 5 2 2 4 5" xfId="5046" xr:uid="{5EA6A14D-6D10-46C7-AF9C-1ACA72C9D75A}"/>
    <cellStyle name="Normal 9 5 2 2 5" xfId="3415" xr:uid="{34D60C78-7C21-45F0-BDA9-228AF21AD986}"/>
    <cellStyle name="Normal 9 5 2 2 5 2" xfId="3416" xr:uid="{D7582B6A-C568-4ED6-BC93-DB23FDB97DE6}"/>
    <cellStyle name="Normal 9 5 2 2 5 2 2" xfId="5051" xr:uid="{A4FD3C61-DF27-43C9-B637-7B00DBEAB106}"/>
    <cellStyle name="Normal 9 5 2 2 5 3" xfId="3417" xr:uid="{E96371E3-22E0-4F24-A787-909E65C92B6C}"/>
    <cellStyle name="Normal 9 5 2 2 5 3 2" xfId="5052" xr:uid="{A5884485-29E3-4636-B367-AB742A9AECAC}"/>
    <cellStyle name="Normal 9 5 2 2 5 4" xfId="3418" xr:uid="{09462AD0-1DA0-4212-97B8-B5C7F48582C8}"/>
    <cellStyle name="Normal 9 5 2 2 5 4 2" xfId="5053" xr:uid="{9C3BFC5A-B528-44A2-9D52-7FC23E1022EC}"/>
    <cellStyle name="Normal 9 5 2 2 5 5" xfId="5050" xr:uid="{185EC174-CB5B-413A-81D3-CD3B337C891F}"/>
    <cellStyle name="Normal 9 5 2 2 6" xfId="3419" xr:uid="{0663AD5B-605D-42E3-AEDF-0EA9B887C745}"/>
    <cellStyle name="Normal 9 5 2 2 6 2" xfId="5054" xr:uid="{3B8480BE-DEDF-4A14-ADA6-A3C6BF044958}"/>
    <cellStyle name="Normal 9 5 2 2 7" xfId="3420" xr:uid="{B31E1C16-2E80-4DFF-8A7E-F2A1F3D64F1F}"/>
    <cellStyle name="Normal 9 5 2 2 7 2" xfId="5055" xr:uid="{5E2C6C60-9BF0-4F42-8ECE-E3A44238D878}"/>
    <cellStyle name="Normal 9 5 2 2 8" xfId="3421" xr:uid="{E22935CB-E52A-4A14-8524-9CDFF49A15BF}"/>
    <cellStyle name="Normal 9 5 2 2 8 2" xfId="5056" xr:uid="{EF1BCC2D-7601-4267-8AC4-E75F2B6248B3}"/>
    <cellStyle name="Normal 9 5 2 2 9" xfId="5025" xr:uid="{EB7BD448-8074-4BFB-8D73-DD44C8495C41}"/>
    <cellStyle name="Normal 9 5 2 3" xfId="3422" xr:uid="{F95F1BA9-38E6-4161-B430-8444B12A5779}"/>
    <cellStyle name="Normal 9 5 2 3 2" xfId="3423" xr:uid="{90A38B44-8FAF-4A77-B9F5-6BFD74845C6D}"/>
    <cellStyle name="Normal 9 5 2 3 2 2" xfId="3424" xr:uid="{7B47EC47-4125-445C-91EE-51369F84A73B}"/>
    <cellStyle name="Normal 9 5 2 3 2 2 2" xfId="5059" xr:uid="{6EF786F6-C0A9-47CB-860E-9F75F47265A1}"/>
    <cellStyle name="Normal 9 5 2 3 2 3" xfId="3425" xr:uid="{4076B8B3-C9A6-4569-B078-C3CCBC542A28}"/>
    <cellStyle name="Normal 9 5 2 3 2 3 2" xfId="5060" xr:uid="{B781E6B1-7E84-4D2A-9FC2-74E7B871419F}"/>
    <cellStyle name="Normal 9 5 2 3 2 4" xfId="3426" xr:uid="{640B2202-01AC-47EA-8FE3-23ED274F4983}"/>
    <cellStyle name="Normal 9 5 2 3 2 4 2" xfId="5061" xr:uid="{34AAF4AF-3F0A-47A8-A694-90DF2564B775}"/>
    <cellStyle name="Normal 9 5 2 3 2 5" xfId="5058" xr:uid="{2502A9F8-B5BE-4581-99C0-334B59FD6E8C}"/>
    <cellStyle name="Normal 9 5 2 3 3" xfId="3427" xr:uid="{1ADC9EAB-CB81-4E0C-B0DC-7020357C8668}"/>
    <cellStyle name="Normal 9 5 2 3 3 2" xfId="3428" xr:uid="{0C46D7F7-D995-470D-841E-62E7DB0CA5F8}"/>
    <cellStyle name="Normal 9 5 2 3 3 2 2" xfId="5063" xr:uid="{AD5690B8-983F-4B87-A432-8B38FDC3E123}"/>
    <cellStyle name="Normal 9 5 2 3 3 3" xfId="3429" xr:uid="{D6BBD027-774F-4D5E-9D36-8F6AC2E36526}"/>
    <cellStyle name="Normal 9 5 2 3 3 3 2" xfId="5064" xr:uid="{42F130CD-272F-44F5-AE59-E4BBAB0CA363}"/>
    <cellStyle name="Normal 9 5 2 3 3 4" xfId="3430" xr:uid="{26AAA2D9-4412-40DE-990E-10ADE7E34484}"/>
    <cellStyle name="Normal 9 5 2 3 3 4 2" xfId="5065" xr:uid="{3B9015FC-C68C-4CD3-8AFE-81752D55676C}"/>
    <cellStyle name="Normal 9 5 2 3 3 5" xfId="5062" xr:uid="{7B8699D3-5B4C-4050-ABEA-DBCCD96F83A6}"/>
    <cellStyle name="Normal 9 5 2 3 4" xfId="3431" xr:uid="{360DAF5C-C40D-4EEB-B388-DB3E8C364F0B}"/>
    <cellStyle name="Normal 9 5 2 3 4 2" xfId="5066" xr:uid="{B1A1F709-7A12-4AF7-A238-153357FEA31C}"/>
    <cellStyle name="Normal 9 5 2 3 5" xfId="3432" xr:uid="{3E9AD9EA-A0BC-41F2-AD15-D946F90493F9}"/>
    <cellStyle name="Normal 9 5 2 3 5 2" xfId="5067" xr:uid="{E7906BBE-47C7-472D-88F1-0AE8B9792D01}"/>
    <cellStyle name="Normal 9 5 2 3 6" xfId="3433" xr:uid="{E258C413-D81F-4E38-8CE2-CB4D5D490CEB}"/>
    <cellStyle name="Normal 9 5 2 3 6 2" xfId="5068" xr:uid="{8E3942E1-8333-483C-A0FB-0DAB676622CA}"/>
    <cellStyle name="Normal 9 5 2 3 7" xfId="5057" xr:uid="{2CBD7788-70BC-49C3-A2BD-5F97475020B8}"/>
    <cellStyle name="Normal 9 5 2 4" xfId="3434" xr:uid="{3893D640-4755-41A8-BEC9-B828AC253CCC}"/>
    <cellStyle name="Normal 9 5 2 4 2" xfId="3435" xr:uid="{EBE850C9-5325-4117-9842-5B72BEACB649}"/>
    <cellStyle name="Normal 9 5 2 4 2 2" xfId="3436" xr:uid="{42A9A223-A491-4971-9880-4814D0B1836F}"/>
    <cellStyle name="Normal 9 5 2 4 2 2 2" xfId="5071" xr:uid="{3609B783-EFAE-4D24-9A51-4117026A2C2E}"/>
    <cellStyle name="Normal 9 5 2 4 2 3" xfId="3437" xr:uid="{045CDE81-E7DE-42D1-9110-D69CD4B619D4}"/>
    <cellStyle name="Normal 9 5 2 4 2 3 2" xfId="5072" xr:uid="{DC36875E-1A9C-466B-8DD7-4A76D5B2A8BE}"/>
    <cellStyle name="Normal 9 5 2 4 2 4" xfId="3438" xr:uid="{6D743397-906A-4BA4-9F09-9EFA71AC6382}"/>
    <cellStyle name="Normal 9 5 2 4 2 4 2" xfId="5073" xr:uid="{B219E636-497D-4508-81F0-95523ECBE1D3}"/>
    <cellStyle name="Normal 9 5 2 4 2 5" xfId="5070" xr:uid="{E606031B-9FD1-47E7-99D5-0FE644CF0FAE}"/>
    <cellStyle name="Normal 9 5 2 4 3" xfId="3439" xr:uid="{617B4240-D0F3-452A-84E0-2B5B1ED408AD}"/>
    <cellStyle name="Normal 9 5 2 4 3 2" xfId="5074" xr:uid="{26317E6D-95BA-4596-A2E4-1C3FA0DE169A}"/>
    <cellStyle name="Normal 9 5 2 4 4" xfId="3440" xr:uid="{961D319B-E658-468D-8262-2A8DB2DC4126}"/>
    <cellStyle name="Normal 9 5 2 4 4 2" xfId="5075" xr:uid="{99AA8056-5762-4C56-8821-AC09C9B949E3}"/>
    <cellStyle name="Normal 9 5 2 4 5" xfId="3441" xr:uid="{F2C8F417-A957-4294-8ADC-8CE3204CCBF6}"/>
    <cellStyle name="Normal 9 5 2 4 5 2" xfId="5076" xr:uid="{8298E0FD-57E9-47B0-9FAE-E74A839857C9}"/>
    <cellStyle name="Normal 9 5 2 4 6" xfId="5069" xr:uid="{3B66BBAE-DA1E-4D24-AD6A-BD1AEBE7BD97}"/>
    <cellStyle name="Normal 9 5 2 5" xfId="3442" xr:uid="{13642C55-7DD3-4A2B-8891-F3CAE7F004E6}"/>
    <cellStyle name="Normal 9 5 2 5 2" xfId="3443" xr:uid="{13D1064A-6B96-4044-8368-BC329A620F55}"/>
    <cellStyle name="Normal 9 5 2 5 2 2" xfId="5078" xr:uid="{135EA775-5A74-41CA-9630-01F0E077DDF4}"/>
    <cellStyle name="Normal 9 5 2 5 3" xfId="3444" xr:uid="{FC8D9C84-7DAA-47FF-A1C1-15406537F8A9}"/>
    <cellStyle name="Normal 9 5 2 5 3 2" xfId="5079" xr:uid="{D91C6DD9-9AB0-45B3-B7C5-2DAE30691927}"/>
    <cellStyle name="Normal 9 5 2 5 4" xfId="3445" xr:uid="{A67C8730-EC26-420D-B737-B40EAA4CC9D5}"/>
    <cellStyle name="Normal 9 5 2 5 4 2" xfId="5080" xr:uid="{1CAF9811-6D5E-4AAC-9868-FAD38A5D8169}"/>
    <cellStyle name="Normal 9 5 2 5 5" xfId="5077" xr:uid="{5187EB50-AC6A-45E3-8CA5-70DA78E44BAB}"/>
    <cellStyle name="Normal 9 5 2 6" xfId="3446" xr:uid="{1F77D29B-FA73-43D4-9D2E-CF7DC540429C}"/>
    <cellStyle name="Normal 9 5 2 6 2" xfId="3447" xr:uid="{CB48502A-471A-4802-825B-A3E213202C66}"/>
    <cellStyle name="Normal 9 5 2 6 2 2" xfId="5082" xr:uid="{947BB522-3B47-4DF3-B526-902E8184ACC3}"/>
    <cellStyle name="Normal 9 5 2 6 3" xfId="3448" xr:uid="{42D29B4F-9D0E-4115-8D7A-C7C40A66F28C}"/>
    <cellStyle name="Normal 9 5 2 6 3 2" xfId="5083" xr:uid="{CB361CCA-2C39-4E1D-98D4-D72C08FBAE2C}"/>
    <cellStyle name="Normal 9 5 2 6 4" xfId="3449" xr:uid="{4C359E04-980E-454B-A782-58E5CC8E9EF3}"/>
    <cellStyle name="Normal 9 5 2 6 4 2" xfId="5084" xr:uid="{2013E578-F810-4579-B257-708C3589086A}"/>
    <cellStyle name="Normal 9 5 2 6 5" xfId="5081" xr:uid="{FBDEF8DE-E90A-4276-98A5-6E9F938843A4}"/>
    <cellStyle name="Normal 9 5 2 7" xfId="3450" xr:uid="{2706867C-1FAE-4406-A793-16F7AFBB63BA}"/>
    <cellStyle name="Normal 9 5 2 7 2" xfId="5085" xr:uid="{E0653258-A202-4024-BB5E-007FCE0F7350}"/>
    <cellStyle name="Normal 9 5 2 8" xfId="3451" xr:uid="{D85B09F1-69AB-4F56-B470-673FBAC5504F}"/>
    <cellStyle name="Normal 9 5 2 8 2" xfId="5086" xr:uid="{3AA50B56-30FE-45A0-BD74-E695DE52DE39}"/>
    <cellStyle name="Normal 9 5 2 9" xfId="3452" xr:uid="{76D7BFFB-DBBB-46B8-9CCD-FB9278B64B9B}"/>
    <cellStyle name="Normal 9 5 2 9 2" xfId="5087" xr:uid="{C469981D-F252-468D-BF35-D73CC299F120}"/>
    <cellStyle name="Normal 9 5 3" xfId="3453" xr:uid="{39A96DDA-7946-4300-8FD0-D6613372F67A}"/>
    <cellStyle name="Normal 9 5 3 2" xfId="3454" xr:uid="{F5AEE259-3DA1-4A94-A4E7-2A8C92B00EFF}"/>
    <cellStyle name="Normal 9 5 3 2 2" xfId="3455" xr:uid="{011ECAAD-9E25-4398-AEF4-7C9682205A75}"/>
    <cellStyle name="Normal 9 5 3 2 2 2" xfId="3456" xr:uid="{D9CEE048-C158-4ADF-9C35-10951FC8B120}"/>
    <cellStyle name="Normal 9 5 3 2 2 2 2" xfId="4275" xr:uid="{BCCFB9B6-0670-49AB-BA4F-ED7A30979EEB}"/>
    <cellStyle name="Normal 9 5 3 2 2 2 2 2" xfId="5092" xr:uid="{2ACDE0EC-B449-40F2-953F-D0C0B7AD45C9}"/>
    <cellStyle name="Normal 9 5 3 2 2 2 3" xfId="5091" xr:uid="{A500FB81-3CB1-4807-B270-4426C7C6BA36}"/>
    <cellStyle name="Normal 9 5 3 2 2 3" xfId="3457" xr:uid="{08ADB3D6-5176-449C-AC44-8A3FF791E1CE}"/>
    <cellStyle name="Normal 9 5 3 2 2 3 2" xfId="5093" xr:uid="{86B632F4-9E23-4329-B9CA-C3AC3A99BD00}"/>
    <cellStyle name="Normal 9 5 3 2 2 4" xfId="3458" xr:uid="{F21019E8-9F08-4E51-A6A0-FCDAE124CAA9}"/>
    <cellStyle name="Normal 9 5 3 2 2 4 2" xfId="5094" xr:uid="{0913A2D4-2F19-46D2-89CD-6567F5E96C2F}"/>
    <cellStyle name="Normal 9 5 3 2 2 5" xfId="5090" xr:uid="{9C9934E8-36E9-4E9D-8609-E556F422360B}"/>
    <cellStyle name="Normal 9 5 3 2 3" xfId="3459" xr:uid="{377732C6-76C4-48FD-9399-36F4D94CAA76}"/>
    <cellStyle name="Normal 9 5 3 2 3 2" xfId="3460" xr:uid="{197E765C-5E72-4001-86DE-9FB87CCC6E58}"/>
    <cellStyle name="Normal 9 5 3 2 3 2 2" xfId="5096" xr:uid="{DB350CB8-B24E-420B-82DB-1A0EF0D5155A}"/>
    <cellStyle name="Normal 9 5 3 2 3 3" xfId="3461" xr:uid="{D26B1097-2A2F-4ECF-9431-BF7FA5BDBBF1}"/>
    <cellStyle name="Normal 9 5 3 2 3 3 2" xfId="5097" xr:uid="{88EB245C-D958-4EAE-8DDA-5AA8B70ACEA3}"/>
    <cellStyle name="Normal 9 5 3 2 3 4" xfId="3462" xr:uid="{8D125200-E6A5-40A5-90C6-26D16AA0B871}"/>
    <cellStyle name="Normal 9 5 3 2 3 4 2" xfId="5098" xr:uid="{BBD28516-B489-4712-9D30-32FCE5EFD574}"/>
    <cellStyle name="Normal 9 5 3 2 3 5" xfId="5095" xr:uid="{019E48B0-0911-448B-BCD9-D8D28B0652D1}"/>
    <cellStyle name="Normal 9 5 3 2 4" xfId="3463" xr:uid="{6BB5EEC6-D647-4259-B93D-528CA08C0823}"/>
    <cellStyle name="Normal 9 5 3 2 4 2" xfId="5099" xr:uid="{8FA833FA-8705-4CF2-963D-D193AAEB6A55}"/>
    <cellStyle name="Normal 9 5 3 2 5" xfId="3464" xr:uid="{8368559F-599D-40D7-8AED-E70AE6192A06}"/>
    <cellStyle name="Normal 9 5 3 2 5 2" xfId="5100" xr:uid="{7826B4AB-90CF-4D0C-B1C3-B2A552B703B9}"/>
    <cellStyle name="Normal 9 5 3 2 6" xfId="3465" xr:uid="{6BB1D195-F8C7-49BE-B2AD-448296BB6351}"/>
    <cellStyle name="Normal 9 5 3 2 6 2" xfId="5101" xr:uid="{F6F77008-8731-47A5-875D-6E8F783FD85B}"/>
    <cellStyle name="Normal 9 5 3 2 7" xfId="5089" xr:uid="{A19DEEBF-53CD-42C9-9B0D-9DFBD4748C16}"/>
    <cellStyle name="Normal 9 5 3 3" xfId="3466" xr:uid="{60954543-62CF-460D-83CB-A66169C966BC}"/>
    <cellStyle name="Normal 9 5 3 3 2" xfId="3467" xr:uid="{9FA44FCE-3803-4681-995E-74D170BBCD83}"/>
    <cellStyle name="Normal 9 5 3 3 2 2" xfId="3468" xr:uid="{9CF74441-4DAE-4F86-B23F-7ABE2C2C8DB0}"/>
    <cellStyle name="Normal 9 5 3 3 2 2 2" xfId="5104" xr:uid="{F66411FB-27C0-476C-8783-C6E26C34B123}"/>
    <cellStyle name="Normal 9 5 3 3 2 3" xfId="3469" xr:uid="{FE5E968C-B50A-4BF8-A48C-86F30F752D10}"/>
    <cellStyle name="Normal 9 5 3 3 2 3 2" xfId="5105" xr:uid="{F73226E7-B711-4868-8972-0BB76AA1C20D}"/>
    <cellStyle name="Normal 9 5 3 3 2 4" xfId="3470" xr:uid="{A3FCC4C7-BB74-42FE-9A53-7A6CF2CB5748}"/>
    <cellStyle name="Normal 9 5 3 3 2 4 2" xfId="5106" xr:uid="{123470F1-C76D-4B8E-BF64-4AFCD7318FF9}"/>
    <cellStyle name="Normal 9 5 3 3 2 5" xfId="5103" xr:uid="{9D1866EB-62BB-4B22-A4FF-A6847CC2732F}"/>
    <cellStyle name="Normal 9 5 3 3 3" xfId="3471" xr:uid="{0D360B68-FB66-49F6-8EF6-D67F1EB27BF2}"/>
    <cellStyle name="Normal 9 5 3 3 3 2" xfId="5107" xr:uid="{21D45732-DB58-4F24-8E99-391AD2551398}"/>
    <cellStyle name="Normal 9 5 3 3 4" xfId="3472" xr:uid="{4130157A-CA27-47D3-98A1-35B5AA9D824C}"/>
    <cellStyle name="Normal 9 5 3 3 4 2" xfId="5108" xr:uid="{803283FC-5058-4EA6-8748-5F09863A551F}"/>
    <cellStyle name="Normal 9 5 3 3 5" xfId="3473" xr:uid="{33948780-6EAB-41BA-A907-E98E1E94A3D6}"/>
    <cellStyle name="Normal 9 5 3 3 5 2" xfId="5109" xr:uid="{D88B63A5-2525-4F6B-92D2-054ED285A115}"/>
    <cellStyle name="Normal 9 5 3 3 6" xfId="5102" xr:uid="{87237E2A-DCAC-4FD5-8EC6-E4433E1FCA6E}"/>
    <cellStyle name="Normal 9 5 3 4" xfId="3474" xr:uid="{1A9ECB32-477C-45F0-8EA8-4C2EB3692DB3}"/>
    <cellStyle name="Normal 9 5 3 4 2" xfId="3475" xr:uid="{5FCE4F32-9C1E-462B-9503-32F73BA46DAF}"/>
    <cellStyle name="Normal 9 5 3 4 2 2" xfId="5111" xr:uid="{D1F4F02B-B70F-4DD1-8872-F22FEB7CAE2B}"/>
    <cellStyle name="Normal 9 5 3 4 3" xfId="3476" xr:uid="{B40DA29F-A394-4BE8-8D19-26E904D43A55}"/>
    <cellStyle name="Normal 9 5 3 4 3 2" xfId="5112" xr:uid="{1C9C976B-B3A2-4023-AB69-52973FE3FB45}"/>
    <cellStyle name="Normal 9 5 3 4 4" xfId="3477" xr:uid="{1157165B-02E8-4C41-B3B2-BC64881480CD}"/>
    <cellStyle name="Normal 9 5 3 4 4 2" xfId="5113" xr:uid="{6C69B271-CFA9-4F65-B1BB-EDD6552D868B}"/>
    <cellStyle name="Normal 9 5 3 4 5" xfId="5110" xr:uid="{55F87247-ECA0-488E-9626-B85FAD6C5060}"/>
    <cellStyle name="Normal 9 5 3 5" xfId="3478" xr:uid="{7C9CFCDA-DAB8-47EE-BB70-3C92230B2E46}"/>
    <cellStyle name="Normal 9 5 3 5 2" xfId="3479" xr:uid="{7BB224C7-E7ED-4BA8-9F59-ECB0FC3E8E76}"/>
    <cellStyle name="Normal 9 5 3 5 2 2" xfId="5115" xr:uid="{A0F6718F-4E56-4036-A994-19184B29F2FC}"/>
    <cellStyle name="Normal 9 5 3 5 3" xfId="3480" xr:uid="{8C7FCC73-94CB-43AA-86B2-56E366241C38}"/>
    <cellStyle name="Normal 9 5 3 5 3 2" xfId="5116" xr:uid="{6A5DBD87-F06E-4BF7-B37A-8B7FBF1D741C}"/>
    <cellStyle name="Normal 9 5 3 5 4" xfId="3481" xr:uid="{94C86146-74FE-4720-B05D-B730E46C80D6}"/>
    <cellStyle name="Normal 9 5 3 5 4 2" xfId="5117" xr:uid="{C58E934E-E381-4EF5-9A43-5BD77F7512C7}"/>
    <cellStyle name="Normal 9 5 3 5 5" xfId="5114" xr:uid="{D0AA6653-F08B-4E5A-A8C9-ACF4A7D968AA}"/>
    <cellStyle name="Normal 9 5 3 6" xfId="3482" xr:uid="{69A28EF5-454A-4C60-82FB-0D8F893AC0AF}"/>
    <cellStyle name="Normal 9 5 3 6 2" xfId="5118" xr:uid="{8FD34A6C-E497-41EF-9376-9E2522F27944}"/>
    <cellStyle name="Normal 9 5 3 7" xfId="3483" xr:uid="{6F3ADB11-6498-41AA-9A28-86973A750FFB}"/>
    <cellStyle name="Normal 9 5 3 7 2" xfId="5119" xr:uid="{60CE710D-3913-4597-846F-32E89995142D}"/>
    <cellStyle name="Normal 9 5 3 8" xfId="3484" xr:uid="{DD0B1BA6-EA6F-48E3-8B8B-4F45DA424844}"/>
    <cellStyle name="Normal 9 5 3 8 2" xfId="5120" xr:uid="{08A4F233-D992-4F4A-A5C1-E93AD1CDD383}"/>
    <cellStyle name="Normal 9 5 3 9" xfId="5088" xr:uid="{7A966D69-F7E5-444D-B3A2-703AD8E4FAB3}"/>
    <cellStyle name="Normal 9 5 4" xfId="3485" xr:uid="{EAE42FF1-9C8D-4F83-80AC-8BE213808E10}"/>
    <cellStyle name="Normal 9 5 4 2" xfId="3486" xr:uid="{BCF549D5-FE8D-427A-810F-862FC334EB00}"/>
    <cellStyle name="Normal 9 5 4 2 2" xfId="3487" xr:uid="{6C040760-E771-4076-B004-00F296DD103B}"/>
    <cellStyle name="Normal 9 5 4 2 2 2" xfId="3488" xr:uid="{21F440B0-BF40-4F78-898D-FBFB5E921FEE}"/>
    <cellStyle name="Normal 9 5 4 2 2 2 2" xfId="5124" xr:uid="{5AB24876-259C-4AE1-B3ED-B00B999D2D1C}"/>
    <cellStyle name="Normal 9 5 4 2 2 3" xfId="3489" xr:uid="{09456EA8-82FC-4093-BCC5-6815A62848C2}"/>
    <cellStyle name="Normal 9 5 4 2 2 3 2" xfId="5125" xr:uid="{94CF5F65-9A65-4F9F-8741-91883287E981}"/>
    <cellStyle name="Normal 9 5 4 2 2 4" xfId="3490" xr:uid="{0B5394FD-DED6-4CE9-B978-92036221C120}"/>
    <cellStyle name="Normal 9 5 4 2 2 4 2" xfId="5126" xr:uid="{2BDDB5B1-B704-4D6D-96EE-98009C0F0B85}"/>
    <cellStyle name="Normal 9 5 4 2 2 5" xfId="5123" xr:uid="{BE5AE262-9105-4EA0-B4B8-235FEDF260E3}"/>
    <cellStyle name="Normal 9 5 4 2 3" xfId="3491" xr:uid="{FF9D7693-DC25-4199-8FF8-7B3357A164F6}"/>
    <cellStyle name="Normal 9 5 4 2 3 2" xfId="5127" xr:uid="{48931941-045D-4D71-82EA-FDCA34530550}"/>
    <cellStyle name="Normal 9 5 4 2 4" xfId="3492" xr:uid="{8A9D2F54-156E-4F5E-8028-0DED2CFA42C4}"/>
    <cellStyle name="Normal 9 5 4 2 4 2" xfId="5128" xr:uid="{72C89C60-DE5A-4109-8B96-64A53DE8B519}"/>
    <cellStyle name="Normal 9 5 4 2 5" xfId="3493" xr:uid="{C6EBE21B-8D19-4407-88CD-1F9AE5A0F106}"/>
    <cellStyle name="Normal 9 5 4 2 5 2" xfId="5129" xr:uid="{0588C8CC-1E45-459D-919C-CBEF40402213}"/>
    <cellStyle name="Normal 9 5 4 2 6" xfId="5122" xr:uid="{9FC16982-146E-4930-9D04-CC40447436D6}"/>
    <cellStyle name="Normal 9 5 4 3" xfId="3494" xr:uid="{64F07F39-53F4-4678-8B8F-B17FDCEF85CB}"/>
    <cellStyle name="Normal 9 5 4 3 2" xfId="3495" xr:uid="{60D95C4F-0408-40A9-8AD8-E8307CBB25B8}"/>
    <cellStyle name="Normal 9 5 4 3 2 2" xfId="5131" xr:uid="{3B119ABF-58DD-4393-8A50-50200F714BF1}"/>
    <cellStyle name="Normal 9 5 4 3 3" xfId="3496" xr:uid="{495FDAE0-F8B4-4F6E-AAFD-370F5304C649}"/>
    <cellStyle name="Normal 9 5 4 3 3 2" xfId="5132" xr:uid="{037E73C7-B505-4E4A-8D89-3CFDC401D9C3}"/>
    <cellStyle name="Normal 9 5 4 3 4" xfId="3497" xr:uid="{8F7E0E3C-53AE-4CB5-AE77-9F82819A31DB}"/>
    <cellStyle name="Normal 9 5 4 3 4 2" xfId="5133" xr:uid="{4DA2CAAE-5E74-4A03-A366-6715A1E2AB3A}"/>
    <cellStyle name="Normal 9 5 4 3 5" xfId="5130" xr:uid="{0BD64793-6B72-4E35-A036-6CFCA209A381}"/>
    <cellStyle name="Normal 9 5 4 4" xfId="3498" xr:uid="{AD2265CC-6711-4A4F-ACAD-BDADF9735C8F}"/>
    <cellStyle name="Normal 9 5 4 4 2" xfId="3499" xr:uid="{49FC3BEF-533A-48D6-AEAF-5A037E4011E6}"/>
    <cellStyle name="Normal 9 5 4 4 2 2" xfId="5135" xr:uid="{C97D205B-D7C1-4E22-BE38-52028653300D}"/>
    <cellStyle name="Normal 9 5 4 4 3" xfId="3500" xr:uid="{ADCC84A0-5B01-45EB-A7FF-551E707D160C}"/>
    <cellStyle name="Normal 9 5 4 4 3 2" xfId="5136" xr:uid="{515B05D4-DD76-44F9-BE79-3FB71E2E81C0}"/>
    <cellStyle name="Normal 9 5 4 4 4" xfId="3501" xr:uid="{0C66F419-BFF8-4A38-8509-22C264690297}"/>
    <cellStyle name="Normal 9 5 4 4 4 2" xfId="5137" xr:uid="{85B7B135-1F4E-4F19-93F6-0DB899177C07}"/>
    <cellStyle name="Normal 9 5 4 4 5" xfId="5134" xr:uid="{806D113C-11A7-4C6E-9DC3-D6A02547FA6B}"/>
    <cellStyle name="Normal 9 5 4 5" xfId="3502" xr:uid="{662C1B12-DCE2-428B-AC84-6BF07ED3591E}"/>
    <cellStyle name="Normal 9 5 4 5 2" xfId="5138" xr:uid="{37E272DB-8F38-4F42-9EF1-BE9CC72CDE4F}"/>
    <cellStyle name="Normal 9 5 4 6" xfId="3503" xr:uid="{49F13576-B941-4297-BF25-8C0436462841}"/>
    <cellStyle name="Normal 9 5 4 6 2" xfId="5139" xr:uid="{729FB422-002E-4C1F-B3B8-EA7084A4EB6C}"/>
    <cellStyle name="Normal 9 5 4 7" xfId="3504" xr:uid="{CC682EBE-AF6D-409C-9A0E-B407635E33C4}"/>
    <cellStyle name="Normal 9 5 4 7 2" xfId="5140" xr:uid="{C9C8F9BE-CBC9-4257-9A35-B6E50743BA94}"/>
    <cellStyle name="Normal 9 5 4 8" xfId="5121" xr:uid="{66D289EF-B4C3-4289-BD22-08F462A3D43E}"/>
    <cellStyle name="Normal 9 5 5" xfId="3505" xr:uid="{8EC37C23-8CCE-44EC-9E82-6A2380B77B63}"/>
    <cellStyle name="Normal 9 5 5 2" xfId="3506" xr:uid="{2CB6A893-8992-4416-B239-1E765137D53F}"/>
    <cellStyle name="Normal 9 5 5 2 2" xfId="3507" xr:uid="{06E2E8B3-7564-4CA1-8816-26B501FD7D41}"/>
    <cellStyle name="Normal 9 5 5 2 2 2" xfId="5143" xr:uid="{DA783A77-7763-4663-A1A2-6511B3E87DA8}"/>
    <cellStyle name="Normal 9 5 5 2 3" xfId="3508" xr:uid="{253D833D-95AE-4564-BDC4-409D0F3B13F4}"/>
    <cellStyle name="Normal 9 5 5 2 3 2" xfId="5144" xr:uid="{0F2B57C8-9D0D-4EB0-A769-F80CC74B3235}"/>
    <cellStyle name="Normal 9 5 5 2 4" xfId="3509" xr:uid="{7897D330-6631-4A7B-8A8D-3DE5DAF36AA4}"/>
    <cellStyle name="Normal 9 5 5 2 4 2" xfId="5145" xr:uid="{D22AE8D5-3674-45F7-B7F5-A132E4D1E5A9}"/>
    <cellStyle name="Normal 9 5 5 2 5" xfId="5142" xr:uid="{BF8F686E-D886-4A2E-A9C9-EB0413C1B577}"/>
    <cellStyle name="Normal 9 5 5 3" xfId="3510" xr:uid="{2FDA29BF-69D0-441A-B541-68690950E53F}"/>
    <cellStyle name="Normal 9 5 5 3 2" xfId="3511" xr:uid="{DB842DAE-B7A9-465A-9252-7A44F946689F}"/>
    <cellStyle name="Normal 9 5 5 3 2 2" xfId="5147" xr:uid="{26E4DE92-502A-435B-A492-112D4802E441}"/>
    <cellStyle name="Normal 9 5 5 3 3" xfId="3512" xr:uid="{0D5855BD-3379-4AD9-891D-3FFC49D8E425}"/>
    <cellStyle name="Normal 9 5 5 3 3 2" xfId="5148" xr:uid="{FE1AD94F-5DD4-489B-B473-A2D2A88B5BA4}"/>
    <cellStyle name="Normal 9 5 5 3 4" xfId="3513" xr:uid="{60FE310F-77B2-4509-9439-4C3B6E4A2586}"/>
    <cellStyle name="Normal 9 5 5 3 4 2" xfId="5149" xr:uid="{CF769CDF-4D81-4CAB-81D4-76757A6A7223}"/>
    <cellStyle name="Normal 9 5 5 3 5" xfId="5146" xr:uid="{84AB948B-EA85-43F0-BA1A-1B2E66778A4E}"/>
    <cellStyle name="Normal 9 5 5 4" xfId="3514" xr:uid="{37A76E68-01D3-4452-9A55-B91F1DBE6A2E}"/>
    <cellStyle name="Normal 9 5 5 4 2" xfId="5150" xr:uid="{B5DA79B7-04D4-4F1D-9B64-15BEDC8060EF}"/>
    <cellStyle name="Normal 9 5 5 5" xfId="3515" xr:uid="{99BDE7A9-64DA-48AB-884E-B8C6A1BC5E5C}"/>
    <cellStyle name="Normal 9 5 5 5 2" xfId="5151" xr:uid="{CDFBC6CF-1DF1-4A6B-88F9-FE056E1BB789}"/>
    <cellStyle name="Normal 9 5 5 6" xfId="3516" xr:uid="{D702AAFF-C9A5-480D-A342-739E2132E538}"/>
    <cellStyle name="Normal 9 5 5 6 2" xfId="5152" xr:uid="{3F69FA9C-2B23-42DD-9D6D-368D98272D48}"/>
    <cellStyle name="Normal 9 5 5 7" xfId="5141" xr:uid="{D956A998-F4EC-45F7-BCCC-98A36141A5DC}"/>
    <cellStyle name="Normal 9 5 6" xfId="3517" xr:uid="{E800630F-16E5-4358-8D7C-BA2F9E925D99}"/>
    <cellStyle name="Normal 9 5 6 2" xfId="3518" xr:uid="{7E5B1B97-8580-4258-816D-6144B96F27AC}"/>
    <cellStyle name="Normal 9 5 6 2 2" xfId="3519" xr:uid="{0675E882-DAF0-42D4-84E4-BDDC976A792A}"/>
    <cellStyle name="Normal 9 5 6 2 2 2" xfId="5155" xr:uid="{E0FC95A3-4E7E-4AEB-B0BF-84FE5E2F51C0}"/>
    <cellStyle name="Normal 9 5 6 2 3" xfId="3520" xr:uid="{5CA72FA6-D7E1-4742-8CAB-43EA32F5B0AC}"/>
    <cellStyle name="Normal 9 5 6 2 3 2" xfId="5156" xr:uid="{FA835687-20C7-49C6-9A16-8E5843C53CC4}"/>
    <cellStyle name="Normal 9 5 6 2 4" xfId="3521" xr:uid="{F4C6DAB9-B4BC-4947-8B08-77D8E70CEDB4}"/>
    <cellStyle name="Normal 9 5 6 2 4 2" xfId="5157" xr:uid="{FAAD70A5-403D-4143-A824-2319744ECDF0}"/>
    <cellStyle name="Normal 9 5 6 2 5" xfId="5154" xr:uid="{18A77F66-BCE0-4455-902E-DA9CB770D7C7}"/>
    <cellStyle name="Normal 9 5 6 3" xfId="3522" xr:uid="{71AE23AF-C0EE-4EA3-83A9-1E8B3E88EA29}"/>
    <cellStyle name="Normal 9 5 6 3 2" xfId="5158" xr:uid="{B3676838-77C7-473C-B0E2-65C385ABCDB7}"/>
    <cellStyle name="Normal 9 5 6 4" xfId="3523" xr:uid="{3FE83BA9-2EC4-4723-AE35-6A78C63EDB10}"/>
    <cellStyle name="Normal 9 5 6 4 2" xfId="5159" xr:uid="{6526E945-DC13-4B91-B687-49A97D025D56}"/>
    <cellStyle name="Normal 9 5 6 5" xfId="3524" xr:uid="{E9F9D9D9-AB32-4156-8198-F73452791456}"/>
    <cellStyle name="Normal 9 5 6 5 2" xfId="5160" xr:uid="{98844ECC-F5E4-496C-8818-D86E4412AEA1}"/>
    <cellStyle name="Normal 9 5 6 6" xfId="5153" xr:uid="{D899F212-B7DE-4CC3-9DBE-487CBB5D9F0E}"/>
    <cellStyle name="Normal 9 5 7" xfId="3525" xr:uid="{A4400AC7-D8E9-46EC-A9E3-05A55458473A}"/>
    <cellStyle name="Normal 9 5 7 2" xfId="3526" xr:uid="{DB219F45-F0F4-42AD-9C98-C3CC99D15AF7}"/>
    <cellStyle name="Normal 9 5 7 2 2" xfId="5162" xr:uid="{6987A684-4684-4374-AA6B-1070C5A8047D}"/>
    <cellStyle name="Normal 9 5 7 3" xfId="3527" xr:uid="{D0E5E590-1E35-477D-8501-A94BDD5B416E}"/>
    <cellStyle name="Normal 9 5 7 3 2" xfId="5163" xr:uid="{81BBD198-372A-498E-B1D8-8DBC645E54DF}"/>
    <cellStyle name="Normal 9 5 7 4" xfId="3528" xr:uid="{7D88893E-3A33-47AA-B863-2DF84F0AAE1C}"/>
    <cellStyle name="Normal 9 5 7 4 2" xfId="5164" xr:uid="{BC1D9276-7550-442F-A63F-4EEF2DDEAA7D}"/>
    <cellStyle name="Normal 9 5 7 5" xfId="5161" xr:uid="{ED60F0DE-ECB4-4009-8838-C142BC65C4C5}"/>
    <cellStyle name="Normal 9 5 8" xfId="3529" xr:uid="{5CD2C0D3-7AF5-4717-80C6-ADAD7402ACA7}"/>
    <cellStyle name="Normal 9 5 8 2" xfId="3530" xr:uid="{AFA821C3-FB13-47BD-AA00-B1A1D62D63C1}"/>
    <cellStyle name="Normal 9 5 8 2 2" xfId="5166" xr:uid="{09755D4F-0C5F-4830-B854-9173C13E8F3F}"/>
    <cellStyle name="Normal 9 5 8 3" xfId="3531" xr:uid="{2204A297-26D5-4C76-971F-451C3110634A}"/>
    <cellStyle name="Normal 9 5 8 3 2" xfId="5167" xr:uid="{5D1C475E-37A6-4F8B-A04C-8F02ED4FD078}"/>
    <cellStyle name="Normal 9 5 8 4" xfId="3532" xr:uid="{CDB1FC83-EC21-46D0-8BA0-97C3CAB83C79}"/>
    <cellStyle name="Normal 9 5 8 4 2" xfId="5168" xr:uid="{597A5B02-3A8E-4514-8822-EA7C164593F9}"/>
    <cellStyle name="Normal 9 5 8 5" xfId="5165" xr:uid="{FA5F20A1-F194-4A8D-BBE3-D2F1166A43BF}"/>
    <cellStyle name="Normal 9 5 9" xfId="3533" xr:uid="{7E00F896-BE3B-48B4-9CDD-52106D2B8EA3}"/>
    <cellStyle name="Normal 9 5 9 2" xfId="5169" xr:uid="{2C92E38F-82A5-4686-8F6C-02F37AB92C62}"/>
    <cellStyle name="Normal 9 6" xfId="3534" xr:uid="{78CB509C-FC12-470E-B358-BECA74CBE1AC}"/>
    <cellStyle name="Normal 9 6 10" xfId="5170" xr:uid="{01000B96-79AF-46FF-B654-14548CE7E788}"/>
    <cellStyle name="Normal 9 6 2" xfId="3535" xr:uid="{92FAC8F4-52B1-465A-861E-1A2C2D561484}"/>
    <cellStyle name="Normal 9 6 2 2" xfId="3536" xr:uid="{6AB5CBA9-B4ED-4C37-8E79-6F004D962510}"/>
    <cellStyle name="Normal 9 6 2 2 2" xfId="3537" xr:uid="{D0F68CF7-CD0C-46AB-A1F0-34CD10541798}"/>
    <cellStyle name="Normal 9 6 2 2 2 2" xfId="3538" xr:uid="{6377BAEB-B230-4A67-AC74-34A2DD606400}"/>
    <cellStyle name="Normal 9 6 2 2 2 2 2" xfId="5174" xr:uid="{938BFB7C-907C-436E-A3B0-20ACC47E30D3}"/>
    <cellStyle name="Normal 9 6 2 2 2 3" xfId="3539" xr:uid="{A0545E55-9F3F-4D44-8E44-E8C242BB29B3}"/>
    <cellStyle name="Normal 9 6 2 2 2 3 2" xfId="5175" xr:uid="{6381FD74-FF7D-47F8-ABA9-C5EA275DB6C1}"/>
    <cellStyle name="Normal 9 6 2 2 2 4" xfId="3540" xr:uid="{A7D130C6-EF6B-4F52-828E-D889F0BE482C}"/>
    <cellStyle name="Normal 9 6 2 2 2 4 2" xfId="5176" xr:uid="{AE1FC41F-D43C-4B67-A4E4-06FB06624358}"/>
    <cellStyle name="Normal 9 6 2 2 2 5" xfId="5173" xr:uid="{5B12461D-409A-4A9B-BDCA-CD06F0A20238}"/>
    <cellStyle name="Normal 9 6 2 2 3" xfId="3541" xr:uid="{3CA68297-203C-48B8-88C2-8ED789FB27A1}"/>
    <cellStyle name="Normal 9 6 2 2 3 2" xfId="3542" xr:uid="{7EF4C879-9ECE-4D0D-AFE4-E722A7005A93}"/>
    <cellStyle name="Normal 9 6 2 2 3 2 2" xfId="5178" xr:uid="{932C6447-F712-4E9D-9E68-CD2F923136D2}"/>
    <cellStyle name="Normal 9 6 2 2 3 3" xfId="3543" xr:uid="{A4BBF62B-8DD0-4E76-BBA5-B38A8A87702D}"/>
    <cellStyle name="Normal 9 6 2 2 3 3 2" xfId="5179" xr:uid="{F41C988F-CBEA-4144-8D9A-FC7AF4D56799}"/>
    <cellStyle name="Normal 9 6 2 2 3 4" xfId="3544" xr:uid="{0466833A-67B3-48B6-B3F4-CAE1EA339431}"/>
    <cellStyle name="Normal 9 6 2 2 3 4 2" xfId="5180" xr:uid="{E1240323-45ED-46AF-AD8C-B5849E3EE4BC}"/>
    <cellStyle name="Normal 9 6 2 2 3 5" xfId="5177" xr:uid="{7D89878F-2FFD-4F07-A7F3-A1A42BA3D4EF}"/>
    <cellStyle name="Normal 9 6 2 2 4" xfId="3545" xr:uid="{859C58C6-0871-4F66-B6C2-6DFE815913CA}"/>
    <cellStyle name="Normal 9 6 2 2 4 2" xfId="5181" xr:uid="{DE45657E-50D9-4B2A-92B9-9E7D286E8057}"/>
    <cellStyle name="Normal 9 6 2 2 5" xfId="3546" xr:uid="{F39558CB-785D-4CFC-85F7-D50991F6CCC5}"/>
    <cellStyle name="Normal 9 6 2 2 5 2" xfId="5182" xr:uid="{53D71759-7490-442A-AD48-32872A51AA55}"/>
    <cellStyle name="Normal 9 6 2 2 6" xfId="3547" xr:uid="{8FFCA548-1DB5-49F1-9FD8-F94029507CD1}"/>
    <cellStyle name="Normal 9 6 2 2 6 2" xfId="5183" xr:uid="{84E7B406-2F4C-4940-A550-2F3CFDE57A9E}"/>
    <cellStyle name="Normal 9 6 2 2 7" xfId="5172" xr:uid="{0D1DB9A1-EC3E-4D86-8D61-CD27842184FB}"/>
    <cellStyle name="Normal 9 6 2 3" xfId="3548" xr:uid="{3806E038-74CD-47D5-955D-D7723C36C11E}"/>
    <cellStyle name="Normal 9 6 2 3 2" xfId="3549" xr:uid="{F802DB82-8D24-4786-9C49-7C15A7A9C2D0}"/>
    <cellStyle name="Normal 9 6 2 3 2 2" xfId="3550" xr:uid="{18DAA095-6DD0-40C1-8515-D6198A150388}"/>
    <cellStyle name="Normal 9 6 2 3 2 2 2" xfId="5186" xr:uid="{16D155DA-797D-4974-B470-48CE8B9FF5CD}"/>
    <cellStyle name="Normal 9 6 2 3 2 3" xfId="3551" xr:uid="{9B65CEE1-E376-4229-8D9B-52D246D293CD}"/>
    <cellStyle name="Normal 9 6 2 3 2 3 2" xfId="5187" xr:uid="{90E2D85A-55B4-4BB8-8B37-7722269D86D9}"/>
    <cellStyle name="Normal 9 6 2 3 2 4" xfId="3552" xr:uid="{E45E4D9F-CF54-41E7-8A9C-B9FD488465EE}"/>
    <cellStyle name="Normal 9 6 2 3 2 4 2" xfId="5188" xr:uid="{FA3BDA09-40C8-4E9F-B6C3-5BE7EB8DA680}"/>
    <cellStyle name="Normal 9 6 2 3 2 5" xfId="5185" xr:uid="{619C5853-26E4-473A-8DD6-FF7D411A053F}"/>
    <cellStyle name="Normal 9 6 2 3 3" xfId="3553" xr:uid="{B5A5AD2B-95DB-42E3-A886-D21708C0BD8A}"/>
    <cellStyle name="Normal 9 6 2 3 3 2" xfId="5189" xr:uid="{2B1D4F65-3466-4A11-B372-3443B133F733}"/>
    <cellStyle name="Normal 9 6 2 3 4" xfId="3554" xr:uid="{A3A274C8-162B-4F58-9654-5B814D11A655}"/>
    <cellStyle name="Normal 9 6 2 3 4 2" xfId="5190" xr:uid="{0AEF5786-17A4-4DE0-B01C-1B4BE2B0CE9E}"/>
    <cellStyle name="Normal 9 6 2 3 5" xfId="3555" xr:uid="{2789E344-B31F-4580-BB85-F851B73D439A}"/>
    <cellStyle name="Normal 9 6 2 3 5 2" xfId="5191" xr:uid="{0DF7D120-DB34-4314-A53E-882A3CE8C094}"/>
    <cellStyle name="Normal 9 6 2 3 6" xfId="5184" xr:uid="{8DB9BE2E-5188-4FB9-B515-244F50C3BA5B}"/>
    <cellStyle name="Normal 9 6 2 4" xfId="3556" xr:uid="{C623A3AF-ED75-42BC-BA9E-E1D5F555841A}"/>
    <cellStyle name="Normal 9 6 2 4 2" xfId="3557" xr:uid="{414AA110-3A6C-43A2-BA55-BAFD274AD5B3}"/>
    <cellStyle name="Normal 9 6 2 4 2 2" xfId="5193" xr:uid="{C763DB0F-A614-4DE0-92FB-637F34693FFE}"/>
    <cellStyle name="Normal 9 6 2 4 3" xfId="3558" xr:uid="{67479E70-3BF1-4665-80A9-E79FAEECBDB8}"/>
    <cellStyle name="Normal 9 6 2 4 3 2" xfId="5194" xr:uid="{E184FA45-AF00-48E1-B044-AEA836867CC6}"/>
    <cellStyle name="Normal 9 6 2 4 4" xfId="3559" xr:uid="{9592AE56-01F6-4130-AC62-38A0C75C200D}"/>
    <cellStyle name="Normal 9 6 2 4 4 2" xfId="5195" xr:uid="{A4D48BF5-C2C4-442E-8718-E7FFAD9B1246}"/>
    <cellStyle name="Normal 9 6 2 4 5" xfId="5192" xr:uid="{296445A9-D978-491F-902B-D5C164C56BFC}"/>
    <cellStyle name="Normal 9 6 2 5" xfId="3560" xr:uid="{2FC04964-8FD1-4ED6-B2AB-7C94AF2C7578}"/>
    <cellStyle name="Normal 9 6 2 5 2" xfId="3561" xr:uid="{5F8F5373-1929-408D-8598-BB60AA49C4E1}"/>
    <cellStyle name="Normal 9 6 2 5 2 2" xfId="5197" xr:uid="{14044170-8D40-406A-89F4-4A4D172DBC4A}"/>
    <cellStyle name="Normal 9 6 2 5 3" xfId="3562" xr:uid="{71B58BAC-EC91-4158-AE86-415F878639E7}"/>
    <cellStyle name="Normal 9 6 2 5 3 2" xfId="5198" xr:uid="{F8665753-813A-4F92-99A7-03D209D5B0B3}"/>
    <cellStyle name="Normal 9 6 2 5 4" xfId="3563" xr:uid="{62B2E50F-3831-4753-8AC2-BB42E0AEB69D}"/>
    <cellStyle name="Normal 9 6 2 5 4 2" xfId="5199" xr:uid="{53B90194-8B81-4821-AFB7-1FED2553B775}"/>
    <cellStyle name="Normal 9 6 2 5 5" xfId="5196" xr:uid="{F39BFFAA-7C89-45D3-A165-0AF57D7B95FE}"/>
    <cellStyle name="Normal 9 6 2 6" xfId="3564" xr:uid="{385D5AE8-C8A7-42CA-9B35-1F4CF0A456E3}"/>
    <cellStyle name="Normal 9 6 2 6 2" xfId="5200" xr:uid="{A8A551A6-5986-4FC8-8BB2-8D12800D0AE4}"/>
    <cellStyle name="Normal 9 6 2 7" xfId="3565" xr:uid="{533EA99F-DB21-4571-A2AF-CC2276FECDF1}"/>
    <cellStyle name="Normal 9 6 2 7 2" xfId="5201" xr:uid="{A6C14D05-DEB0-4739-B2A9-9EF0EB479FC8}"/>
    <cellStyle name="Normal 9 6 2 8" xfId="3566" xr:uid="{FE605264-5412-4833-835C-1FF4CA3DB977}"/>
    <cellStyle name="Normal 9 6 2 8 2" xfId="5202" xr:uid="{3954E392-B9CF-4135-BE88-C8CDFAD99C7E}"/>
    <cellStyle name="Normal 9 6 2 9" xfId="5171" xr:uid="{013E2073-F4D0-405C-9851-19FC73272A4A}"/>
    <cellStyle name="Normal 9 6 3" xfId="3567" xr:uid="{7F37778C-F999-426E-8183-22DC605D3951}"/>
    <cellStyle name="Normal 9 6 3 2" xfId="3568" xr:uid="{7AAF02C6-7F1F-4447-A6DD-F5948253B01C}"/>
    <cellStyle name="Normal 9 6 3 2 2" xfId="3569" xr:uid="{81E78E85-E1E3-410B-854C-755858E1EA43}"/>
    <cellStyle name="Normal 9 6 3 2 2 2" xfId="5205" xr:uid="{294EDCD9-E48F-4AC2-B77B-FA502A4CA388}"/>
    <cellStyle name="Normal 9 6 3 2 3" xfId="3570" xr:uid="{B41B9780-533E-4001-AAA9-867F055E8AF0}"/>
    <cellStyle name="Normal 9 6 3 2 3 2" xfId="5206" xr:uid="{2546704F-0918-476F-A45F-4A59C09545E8}"/>
    <cellStyle name="Normal 9 6 3 2 4" xfId="3571" xr:uid="{F74255FF-00F3-4036-81A3-241FFE8E9E5E}"/>
    <cellStyle name="Normal 9 6 3 2 4 2" xfId="5207" xr:uid="{4B90BC41-EC2A-4D02-AC7D-AB4589E2539F}"/>
    <cellStyle name="Normal 9 6 3 2 5" xfId="5204" xr:uid="{B205F90B-F2ED-4A30-B2E1-266582C21984}"/>
    <cellStyle name="Normal 9 6 3 3" xfId="3572" xr:uid="{A329344B-FE96-4BCD-A2A4-976A713B2A23}"/>
    <cellStyle name="Normal 9 6 3 3 2" xfId="3573" xr:uid="{750598DB-580A-4A33-8944-92A887C602E5}"/>
    <cellStyle name="Normal 9 6 3 3 2 2" xfId="5209" xr:uid="{ABE83B69-63F4-4E8A-B438-387006601319}"/>
    <cellStyle name="Normal 9 6 3 3 3" xfId="3574" xr:uid="{56443CD4-3B54-4DB6-97C7-CD754117FD21}"/>
    <cellStyle name="Normal 9 6 3 3 3 2" xfId="5210" xr:uid="{FA477AA0-BB01-49B5-B14F-74E332760B05}"/>
    <cellStyle name="Normal 9 6 3 3 4" xfId="3575" xr:uid="{EA272C9A-D9CC-43A8-91E3-848A1A8D815D}"/>
    <cellStyle name="Normal 9 6 3 3 4 2" xfId="5211" xr:uid="{83A52924-71AE-46CC-B20A-9B3FA475FEF4}"/>
    <cellStyle name="Normal 9 6 3 3 5" xfId="5208" xr:uid="{DB4C33CB-745B-4465-BCE7-0474EEAF9E02}"/>
    <cellStyle name="Normal 9 6 3 4" xfId="3576" xr:uid="{85CE357D-A376-4D63-B5D5-7F867A427A72}"/>
    <cellStyle name="Normal 9 6 3 4 2" xfId="5212" xr:uid="{2EAFC7C2-3F6C-48EB-AC47-04353057526E}"/>
    <cellStyle name="Normal 9 6 3 5" xfId="3577" xr:uid="{0942616D-CF13-4BB2-89EE-E1BD97D70C5F}"/>
    <cellStyle name="Normal 9 6 3 5 2" xfId="5213" xr:uid="{CDF81B04-8EC8-4B47-AA0C-655B87521D1F}"/>
    <cellStyle name="Normal 9 6 3 6" xfId="3578" xr:uid="{882942FA-6004-42FF-B158-B7432718FFAA}"/>
    <cellStyle name="Normal 9 6 3 6 2" xfId="5214" xr:uid="{B18F366C-2400-49A8-A093-07A66DFC4269}"/>
    <cellStyle name="Normal 9 6 3 7" xfId="5203" xr:uid="{C72955EA-5E66-43F3-946D-BF1CF5C0D278}"/>
    <cellStyle name="Normal 9 6 4" xfId="3579" xr:uid="{CCF35FE6-852D-4F4A-A4C0-0D0A09B593D9}"/>
    <cellStyle name="Normal 9 6 4 2" xfId="3580" xr:uid="{E13AE09C-5ABD-427C-BC99-1C2A180C9BAE}"/>
    <cellStyle name="Normal 9 6 4 2 2" xfId="3581" xr:uid="{188DD62C-1166-43C0-A26F-BADA5F608F25}"/>
    <cellStyle name="Normal 9 6 4 2 2 2" xfId="5217" xr:uid="{27196BF3-976D-40A9-86FE-852EDF7FED25}"/>
    <cellStyle name="Normal 9 6 4 2 3" xfId="3582" xr:uid="{765D6B7B-4B79-4251-80B7-606C5046E497}"/>
    <cellStyle name="Normal 9 6 4 2 3 2" xfId="5218" xr:uid="{B1908A51-9E6B-4C05-A0AF-A9C7B81814CA}"/>
    <cellStyle name="Normal 9 6 4 2 4" xfId="3583" xr:uid="{358DDCDE-7785-45D5-BBE2-448DB0DCDBC6}"/>
    <cellStyle name="Normal 9 6 4 2 4 2" xfId="5219" xr:uid="{37F98300-A864-4180-A3BD-51D26360E282}"/>
    <cellStyle name="Normal 9 6 4 2 5" xfId="5216" xr:uid="{ECEE7433-BA05-4522-89BA-162FAFECB763}"/>
    <cellStyle name="Normal 9 6 4 3" xfId="3584" xr:uid="{E7AE7B69-DCDB-424C-BF0F-2AFC865BDDA9}"/>
    <cellStyle name="Normal 9 6 4 3 2" xfId="5220" xr:uid="{A3B06A4E-6189-43F2-AFD2-BAC5F193CE8B}"/>
    <cellStyle name="Normal 9 6 4 4" xfId="3585" xr:uid="{2964DB07-AAC7-45AE-97C1-EAB9778AA80E}"/>
    <cellStyle name="Normal 9 6 4 4 2" xfId="5221" xr:uid="{F1D6DBE9-C2D4-49F9-9A9E-4BEA20517A40}"/>
    <cellStyle name="Normal 9 6 4 5" xfId="3586" xr:uid="{EC8A0A0C-A07D-4D8F-9AE7-F63C09889A58}"/>
    <cellStyle name="Normal 9 6 4 5 2" xfId="5222" xr:uid="{9156262D-9C8D-4B58-A5B7-BE4142D09B40}"/>
    <cellStyle name="Normal 9 6 4 6" xfId="5215" xr:uid="{FB5D13B2-D5D9-4810-BD30-47E0A475D72B}"/>
    <cellStyle name="Normal 9 6 5" xfId="3587" xr:uid="{452AC06A-F735-463A-A8F3-7A09658F28B4}"/>
    <cellStyle name="Normal 9 6 5 2" xfId="3588" xr:uid="{52C7C1A7-FA7B-411B-A413-75069A206C2D}"/>
    <cellStyle name="Normal 9 6 5 2 2" xfId="5224" xr:uid="{7152E495-5589-4593-8F19-DE4427B01687}"/>
    <cellStyle name="Normal 9 6 5 3" xfId="3589" xr:uid="{49DA9457-E340-4766-BB37-DEF07D5CD29F}"/>
    <cellStyle name="Normal 9 6 5 3 2" xfId="5225" xr:uid="{DD48D3C2-2425-4DD0-BC6F-0E767C283BC1}"/>
    <cellStyle name="Normal 9 6 5 4" xfId="3590" xr:uid="{EA1E6B6B-35DB-47D5-A482-A561575D6A89}"/>
    <cellStyle name="Normal 9 6 5 4 2" xfId="5226" xr:uid="{AAFAF2A5-252A-4398-B9D2-0E6FD8E87622}"/>
    <cellStyle name="Normal 9 6 5 5" xfId="5223" xr:uid="{EAF5A7C6-0722-42CA-B820-1245A39470B3}"/>
    <cellStyle name="Normal 9 6 6" xfId="3591" xr:uid="{379A7A9B-F0E8-4458-B012-B74DDB8C1EA1}"/>
    <cellStyle name="Normal 9 6 6 2" xfId="3592" xr:uid="{70C595F7-164F-4289-81BC-9ECA1EF9110E}"/>
    <cellStyle name="Normal 9 6 6 2 2" xfId="5228" xr:uid="{0E8ED990-5840-4DCE-A35F-35EF44608E69}"/>
    <cellStyle name="Normal 9 6 6 3" xfId="3593" xr:uid="{CFDD15CC-04A3-4189-9E30-C1B9924C0EB1}"/>
    <cellStyle name="Normal 9 6 6 3 2" xfId="5229" xr:uid="{17BA9423-2650-4F4B-9D5F-3221A315A22E}"/>
    <cellStyle name="Normal 9 6 6 4" xfId="3594" xr:uid="{FFC57BFF-F370-4414-A263-213C9C341861}"/>
    <cellStyle name="Normal 9 6 6 4 2" xfId="5230" xr:uid="{64DFABC5-7527-4A23-ABBD-7A9E7CFD1A3B}"/>
    <cellStyle name="Normal 9 6 6 5" xfId="5227" xr:uid="{E86235D5-DB5B-43AA-820C-B31194390C44}"/>
    <cellStyle name="Normal 9 6 7" xfId="3595" xr:uid="{5AA992A7-67B7-4F0C-BA41-2131784C3E44}"/>
    <cellStyle name="Normal 9 6 7 2" xfId="5231" xr:uid="{A7EA7A27-4651-4BE8-B94B-B0D641D994A8}"/>
    <cellStyle name="Normal 9 6 8" xfId="3596" xr:uid="{E056DFC6-C8EC-4CC9-BB97-9CA3D387EBEB}"/>
    <cellStyle name="Normal 9 6 8 2" xfId="5232" xr:uid="{7BDC2D67-2800-4D53-A4C2-BACA8D5D9875}"/>
    <cellStyle name="Normal 9 6 9" xfId="3597" xr:uid="{DBB78F6F-D6F6-49B7-81AB-BC45BE732F85}"/>
    <cellStyle name="Normal 9 6 9 2" xfId="5233" xr:uid="{C1A048BD-B06B-4A82-8E4B-2CB0374DB8EE}"/>
    <cellStyle name="Normal 9 7" xfId="3598" xr:uid="{00143E7A-2B4A-4CB1-B1E7-F104F94975AC}"/>
    <cellStyle name="Normal 9 7 2" xfId="3599" xr:uid="{23D92333-554B-4409-8256-4256D0A8467F}"/>
    <cellStyle name="Normal 9 7 2 2" xfId="3600" xr:uid="{4ED32048-9253-4AB1-A340-80CA16FEAB7C}"/>
    <cellStyle name="Normal 9 7 2 2 2" xfId="3601" xr:uid="{41670457-F467-402D-8343-E9A8F11F2A9A}"/>
    <cellStyle name="Normal 9 7 2 2 2 2" xfId="4276" xr:uid="{1ADAEB67-9993-4A87-8C67-0759948DA57E}"/>
    <cellStyle name="Normal 9 7 2 2 2 2 2" xfId="5238" xr:uid="{1F622FB6-23E1-41AC-996B-8451D389C969}"/>
    <cellStyle name="Normal 9 7 2 2 2 3" xfId="5237" xr:uid="{D42A7343-A09C-445C-9552-1A08A213A6A3}"/>
    <cellStyle name="Normal 9 7 2 2 3" xfId="3602" xr:uid="{D041C712-C890-402C-BE26-257913B67FDA}"/>
    <cellStyle name="Normal 9 7 2 2 3 2" xfId="5239" xr:uid="{9446B462-41DC-4379-976C-1E74E93BF3CF}"/>
    <cellStyle name="Normal 9 7 2 2 4" xfId="3603" xr:uid="{D5F3205F-5EEE-48B1-9348-26322CC52737}"/>
    <cellStyle name="Normal 9 7 2 2 4 2" xfId="5240" xr:uid="{9573FC56-00A1-4D4B-A677-59CCBE56C37B}"/>
    <cellStyle name="Normal 9 7 2 2 5" xfId="5236" xr:uid="{8B61DABC-95B2-4792-86A3-1338332CC2E5}"/>
    <cellStyle name="Normal 9 7 2 3" xfId="3604" xr:uid="{F97B01F3-B210-41C3-A63A-D991B90DAED0}"/>
    <cellStyle name="Normal 9 7 2 3 2" xfId="3605" xr:uid="{BE27C9E9-6E1F-4DF7-B2CF-01F3FAE03442}"/>
    <cellStyle name="Normal 9 7 2 3 2 2" xfId="5242" xr:uid="{42FF7B01-9B8F-4C99-9B65-5E75E810CD44}"/>
    <cellStyle name="Normal 9 7 2 3 3" xfId="3606" xr:uid="{437E9FD8-AC7A-4527-9397-03F45B3EFC1A}"/>
    <cellStyle name="Normal 9 7 2 3 3 2" xfId="5243" xr:uid="{98F01D3C-8487-4E52-8308-B6EE268EF62C}"/>
    <cellStyle name="Normal 9 7 2 3 4" xfId="3607" xr:uid="{EEC51C39-E445-4B72-BC48-0A7A7D0547F9}"/>
    <cellStyle name="Normal 9 7 2 3 4 2" xfId="5244" xr:uid="{42A5BA1C-DC73-4D32-B22C-DD6958A44872}"/>
    <cellStyle name="Normal 9 7 2 3 5" xfId="5241" xr:uid="{D4CC195C-C0D0-49B7-BB79-41D19028E1A4}"/>
    <cellStyle name="Normal 9 7 2 4" xfId="3608" xr:uid="{30F98B77-5988-418E-A5E1-CBC100A26AD4}"/>
    <cellStyle name="Normal 9 7 2 4 2" xfId="5245" xr:uid="{0704C89E-53F5-48B5-AA73-BA6817E2D154}"/>
    <cellStyle name="Normal 9 7 2 5" xfId="3609" xr:uid="{D1053CE1-CA3D-4CA8-B627-47F2E84C7966}"/>
    <cellStyle name="Normal 9 7 2 5 2" xfId="5246" xr:uid="{7D5C6A9A-CF99-412D-A90D-FF1BB3B36DA7}"/>
    <cellStyle name="Normal 9 7 2 6" xfId="3610" xr:uid="{A452CD4C-3F1D-40F1-9D4F-0953CC640011}"/>
    <cellStyle name="Normal 9 7 2 6 2" xfId="5247" xr:uid="{C5DD6176-6167-4954-80EE-EB5A067E7BE9}"/>
    <cellStyle name="Normal 9 7 2 7" xfId="5235" xr:uid="{13EA26B6-62CC-4186-979A-56A20E0B0653}"/>
    <cellStyle name="Normal 9 7 3" xfId="3611" xr:uid="{38A96796-BB9E-4C3D-8924-C1F763844ABD}"/>
    <cellStyle name="Normal 9 7 3 2" xfId="3612" xr:uid="{846DA373-DBFF-489D-A5FF-BF10D7760BAB}"/>
    <cellStyle name="Normal 9 7 3 2 2" xfId="3613" xr:uid="{CF6387AA-4890-4040-B030-901EBD7B6EB1}"/>
    <cellStyle name="Normal 9 7 3 2 2 2" xfId="5250" xr:uid="{99E3A4FE-2475-4411-8BDF-4C7DE279AB5E}"/>
    <cellStyle name="Normal 9 7 3 2 3" xfId="3614" xr:uid="{737080CD-FF39-43A1-8725-93F59977FD1E}"/>
    <cellStyle name="Normal 9 7 3 2 3 2" xfId="5251" xr:uid="{D58F8E5C-CDE6-4AC7-BA4D-BFDBFC04CB89}"/>
    <cellStyle name="Normal 9 7 3 2 4" xfId="3615" xr:uid="{DED047F5-0669-4425-A9A5-BA21F40D15D2}"/>
    <cellStyle name="Normal 9 7 3 2 4 2" xfId="5252" xr:uid="{B94167AB-463C-474B-9946-DE8ADEA4D24C}"/>
    <cellStyle name="Normal 9 7 3 2 5" xfId="5249" xr:uid="{E6F3CB63-28EF-492B-A093-6ABE25CC8B21}"/>
    <cellStyle name="Normal 9 7 3 3" xfId="3616" xr:uid="{078F4EA2-3CA1-4C56-ADF1-23C5D744A0D6}"/>
    <cellStyle name="Normal 9 7 3 3 2" xfId="5253" xr:uid="{4A673358-4F83-459E-96C5-9BACAE4107AB}"/>
    <cellStyle name="Normal 9 7 3 4" xfId="3617" xr:uid="{FEE9860F-B98D-4F85-BDEC-B639B8097391}"/>
    <cellStyle name="Normal 9 7 3 4 2" xfId="5254" xr:uid="{3132C32D-4767-4216-A83E-5E90879756F1}"/>
    <cellStyle name="Normal 9 7 3 5" xfId="3618" xr:uid="{3C6A2FDC-01A4-4A18-8577-16C869B992DA}"/>
    <cellStyle name="Normal 9 7 3 5 2" xfId="5255" xr:uid="{EB978C4A-620F-47FA-BDBF-86F90726D822}"/>
    <cellStyle name="Normal 9 7 3 6" xfId="5248" xr:uid="{57C5A48F-8A35-4467-9157-3BC37135B191}"/>
    <cellStyle name="Normal 9 7 4" xfId="3619" xr:uid="{9AD82A7E-8FE6-413B-AE15-EA319ECC1401}"/>
    <cellStyle name="Normal 9 7 4 2" xfId="3620" xr:uid="{5E2F1210-33A4-4BCE-9DCC-C219F182F806}"/>
    <cellStyle name="Normal 9 7 4 2 2" xfId="5257" xr:uid="{24F84708-5E1B-4266-A283-0B3CEEB04B00}"/>
    <cellStyle name="Normal 9 7 4 3" xfId="3621" xr:uid="{05734502-8C2D-411B-B060-C25F26B6E8D2}"/>
    <cellStyle name="Normal 9 7 4 3 2" xfId="5258" xr:uid="{D8CDDB93-FEE1-4B7F-9BA0-4D5C1056C221}"/>
    <cellStyle name="Normal 9 7 4 4" xfId="3622" xr:uid="{68D3EB85-D87A-48B3-873C-63A4BFC0D913}"/>
    <cellStyle name="Normal 9 7 4 4 2" xfId="5259" xr:uid="{687E1345-184A-47BF-BEF8-A73B60BE178D}"/>
    <cellStyle name="Normal 9 7 4 5" xfId="5256" xr:uid="{626B070D-B10B-41C8-98B9-070E755913F4}"/>
    <cellStyle name="Normal 9 7 5" xfId="3623" xr:uid="{F0502B8C-2AC0-468D-92A2-98369CD67B64}"/>
    <cellStyle name="Normal 9 7 5 2" xfId="3624" xr:uid="{B62AC782-7FEF-4EA6-A67A-9753FDFD4769}"/>
    <cellStyle name="Normal 9 7 5 2 2" xfId="5261" xr:uid="{ACC75CEE-5451-4A9E-9A8C-38ED27A46CD1}"/>
    <cellStyle name="Normal 9 7 5 3" xfId="3625" xr:uid="{C307F05C-1217-4556-82BE-B58E51BA631C}"/>
    <cellStyle name="Normal 9 7 5 3 2" xfId="5262" xr:uid="{42E73DDE-A864-4178-8B4A-A26F0CE06116}"/>
    <cellStyle name="Normal 9 7 5 4" xfId="3626" xr:uid="{9D74E267-8DC0-4B9B-AEBA-37F5C7342289}"/>
    <cellStyle name="Normal 9 7 5 4 2" xfId="5263" xr:uid="{2627292A-E0C7-4A8A-885C-097B9E12981B}"/>
    <cellStyle name="Normal 9 7 5 5" xfId="5260" xr:uid="{072541D9-C911-4845-A18E-C858B5ECD29D}"/>
    <cellStyle name="Normal 9 7 6" xfId="3627" xr:uid="{E44F281C-F5FA-4DDB-90F5-B5F9C61DEAAD}"/>
    <cellStyle name="Normal 9 7 6 2" xfId="5264" xr:uid="{E44D6EE9-14A6-42A5-A7F0-5F81A5DEFDED}"/>
    <cellStyle name="Normal 9 7 7" xfId="3628" xr:uid="{C6732672-41B1-43A8-B615-A9771B0841CE}"/>
    <cellStyle name="Normal 9 7 7 2" xfId="5265" xr:uid="{21B43A26-2F25-4261-B6CC-E7E37E63C7EA}"/>
    <cellStyle name="Normal 9 7 8" xfId="3629" xr:uid="{78B99827-F426-4860-98DF-4487E997C8E0}"/>
    <cellStyle name="Normal 9 7 8 2" xfId="5266" xr:uid="{4913F728-F124-4EC7-91CC-566B5D69BCB3}"/>
    <cellStyle name="Normal 9 7 9" xfId="5234" xr:uid="{80932167-89B0-467B-AF01-1AC6F2B5F2B1}"/>
    <cellStyle name="Normal 9 8" xfId="3630" xr:uid="{F9C8BDAA-8E77-4414-BBA8-CDCE9C5AA270}"/>
    <cellStyle name="Normal 9 8 2" xfId="3631" xr:uid="{4730CEE6-F0DD-494C-9258-971AD5C9230A}"/>
    <cellStyle name="Normal 9 8 2 2" xfId="3632" xr:uid="{4CA763C1-80CD-4CDE-A699-92A9E6DA0B48}"/>
    <cellStyle name="Normal 9 8 2 2 2" xfId="3633" xr:uid="{1447FF6E-D80D-4D92-888C-B70BE1A5CDD1}"/>
    <cellStyle name="Normal 9 8 2 2 2 2" xfId="5270" xr:uid="{08D78759-AB50-4CC4-8B0A-C22882CA30F7}"/>
    <cellStyle name="Normal 9 8 2 2 3" xfId="3634" xr:uid="{863BAC1C-1D1E-4D14-B3D1-C04850E2BDFF}"/>
    <cellStyle name="Normal 9 8 2 2 3 2" xfId="5271" xr:uid="{D4787774-87AD-417B-A048-FA0262AB079D}"/>
    <cellStyle name="Normal 9 8 2 2 4" xfId="3635" xr:uid="{52B9A5C0-B850-4557-97A0-0982389596FA}"/>
    <cellStyle name="Normal 9 8 2 2 4 2" xfId="5272" xr:uid="{745753D6-4F46-43D3-863A-69EC6FFEC06D}"/>
    <cellStyle name="Normal 9 8 2 2 5" xfId="5269" xr:uid="{6342AE9C-F5CA-429B-9D7B-D63A8C828D0C}"/>
    <cellStyle name="Normal 9 8 2 3" xfId="3636" xr:uid="{E6E311B9-D919-42AD-BC4B-F51BA43FA627}"/>
    <cellStyle name="Normal 9 8 2 3 2" xfId="5273" xr:uid="{2F5CFC12-1EE3-4E41-8274-D71412795FEA}"/>
    <cellStyle name="Normal 9 8 2 4" xfId="3637" xr:uid="{E33704C8-6ECA-4B97-82B7-8E4161716B15}"/>
    <cellStyle name="Normal 9 8 2 4 2" xfId="5274" xr:uid="{2131199F-57FF-4B28-8D24-5E4132A4B1C4}"/>
    <cellStyle name="Normal 9 8 2 5" xfId="3638" xr:uid="{00C6D4A7-D234-4131-AC61-74972BE76549}"/>
    <cellStyle name="Normal 9 8 2 5 2" xfId="5275" xr:uid="{2489653B-AF53-406F-A13E-6DC6A18658B3}"/>
    <cellStyle name="Normal 9 8 2 6" xfId="5268" xr:uid="{38DB747E-B31A-4EE2-8E90-752192191AED}"/>
    <cellStyle name="Normal 9 8 3" xfId="3639" xr:uid="{7731C8E7-F3A2-4FE2-A94D-BC48B063288F}"/>
    <cellStyle name="Normal 9 8 3 2" xfId="3640" xr:uid="{282F7BD6-76C2-417E-B7E8-9BEB531203C8}"/>
    <cellStyle name="Normal 9 8 3 2 2" xfId="5277" xr:uid="{5755317C-01FE-43FB-A730-01E0DEEFBB30}"/>
    <cellStyle name="Normal 9 8 3 3" xfId="3641" xr:uid="{FFC55F53-A6A6-446D-A16B-DF0A3BA970CD}"/>
    <cellStyle name="Normal 9 8 3 3 2" xfId="5278" xr:uid="{A5A17F99-5F17-48AA-8BF8-EB23C5EECC87}"/>
    <cellStyle name="Normal 9 8 3 4" xfId="3642" xr:uid="{F58807FE-3C3C-4BFD-8575-6A03F6E73368}"/>
    <cellStyle name="Normal 9 8 3 4 2" xfId="5279" xr:uid="{4833B931-F10B-4772-AC30-7578494C93E8}"/>
    <cellStyle name="Normal 9 8 3 5" xfId="5276" xr:uid="{BEC26DB9-A57E-484B-8EF3-0DC296C40FAC}"/>
    <cellStyle name="Normal 9 8 4" xfId="3643" xr:uid="{7562DFD3-07D3-404B-8C3F-D8C8B43BA1C1}"/>
    <cellStyle name="Normal 9 8 4 2" xfId="3644" xr:uid="{2854A722-7DD7-4053-9696-3DAC7DD4E1D6}"/>
    <cellStyle name="Normal 9 8 4 2 2" xfId="5281" xr:uid="{6C6CEC5C-952B-4668-BB65-C1AF740B1889}"/>
    <cellStyle name="Normal 9 8 4 3" xfId="3645" xr:uid="{C9612F66-64B7-48A1-BB9C-ADC3D9F244A0}"/>
    <cellStyle name="Normal 9 8 4 3 2" xfId="5282" xr:uid="{0A8FBD71-549D-45F6-BE24-DA7392F3A071}"/>
    <cellStyle name="Normal 9 8 4 4" xfId="3646" xr:uid="{739BF3F2-4C9C-43B6-AB7A-B3417CFB72CD}"/>
    <cellStyle name="Normal 9 8 4 4 2" xfId="5283" xr:uid="{20F892C9-5CC3-4FA8-B706-2128B3EF8451}"/>
    <cellStyle name="Normal 9 8 4 5" xfId="5280" xr:uid="{BF9BCA52-D0F1-4ECC-8670-64737C53B498}"/>
    <cellStyle name="Normal 9 8 5" xfId="3647" xr:uid="{B5323A65-E5EB-41D5-B457-50808ECB4C95}"/>
    <cellStyle name="Normal 9 8 5 2" xfId="5284" xr:uid="{D9088A39-E9C5-49D5-B3C2-B77F0986D65D}"/>
    <cellStyle name="Normal 9 8 6" xfId="3648" xr:uid="{DF1B269D-ADD1-4D00-A0E6-C740BCDB3835}"/>
    <cellStyle name="Normal 9 8 6 2" xfId="5285" xr:uid="{1CA9EFC2-66F6-487B-9EB1-B7E3FFAB027F}"/>
    <cellStyle name="Normal 9 8 7" xfId="3649" xr:uid="{A4E7E629-9A6B-4221-8A15-74BBF6399B81}"/>
    <cellStyle name="Normal 9 8 7 2" xfId="5286" xr:uid="{50657AD6-480A-4F38-AD89-CBC59350C025}"/>
    <cellStyle name="Normal 9 8 8" xfId="5267" xr:uid="{E291A476-F7B9-493F-B271-875EA40D3CA5}"/>
    <cellStyle name="Normal 9 9" xfId="3650" xr:uid="{22FC169F-B487-4E07-8663-84D9ECA8BB04}"/>
    <cellStyle name="Normal 9 9 2" xfId="3651" xr:uid="{E144F7B6-DDA8-4685-B120-1BC7BA5638B2}"/>
    <cellStyle name="Normal 9 9 2 2" xfId="3652" xr:uid="{527A22EE-903D-417B-8806-34C3A49F9192}"/>
    <cellStyle name="Normal 9 9 2 2 2" xfId="5289" xr:uid="{DC9FB498-C36F-426B-8DCF-6E8E53BC9FA2}"/>
    <cellStyle name="Normal 9 9 2 3" xfId="3653" xr:uid="{24B27459-3CC3-4309-831C-E0B3365EDC8D}"/>
    <cellStyle name="Normal 9 9 2 3 2" xfId="5290" xr:uid="{C6DBFD69-30B6-4569-BB61-DA2A143F6D1D}"/>
    <cellStyle name="Normal 9 9 2 4" xfId="3654" xr:uid="{0FB70ABE-E6CE-45B7-948A-BB40305D8274}"/>
    <cellStyle name="Normal 9 9 2 4 2" xfId="5291" xr:uid="{B1AE19C9-CC17-429C-AE93-B9C7D90CC728}"/>
    <cellStyle name="Normal 9 9 2 5" xfId="5288" xr:uid="{8081798C-9B6F-471D-BA71-3302BA9F60CE}"/>
    <cellStyle name="Normal 9 9 3" xfId="3655" xr:uid="{7C21A7B5-8EED-401B-A538-19214555ECBB}"/>
    <cellStyle name="Normal 9 9 3 2" xfId="3656" xr:uid="{9E8EE06F-BA87-4AE8-A874-04B98EBCF4D4}"/>
    <cellStyle name="Normal 9 9 3 2 2" xfId="5293" xr:uid="{B1560F8F-CA6F-4892-9F65-4964E36A1BFA}"/>
    <cellStyle name="Normal 9 9 3 3" xfId="3657" xr:uid="{DE99C214-74B4-4B36-9258-5A844F330995}"/>
    <cellStyle name="Normal 9 9 3 3 2" xfId="5294" xr:uid="{B7AB1C4B-3078-44E2-80FA-82D538DA6321}"/>
    <cellStyle name="Normal 9 9 3 4" xfId="3658" xr:uid="{D0D6A972-7217-4BD8-B816-FF9D15944403}"/>
    <cellStyle name="Normal 9 9 3 4 2" xfId="5295" xr:uid="{1270EEF4-F570-42AD-A904-1E423508CE43}"/>
    <cellStyle name="Normal 9 9 3 5" xfId="5292" xr:uid="{35229C0D-A251-43DD-A0A4-7272AFD34E26}"/>
    <cellStyle name="Normal 9 9 4" xfId="3659" xr:uid="{DF4C500C-8027-43D1-9358-AFB09CAF0D71}"/>
    <cellStyle name="Normal 9 9 4 2" xfId="5296" xr:uid="{8A7FA777-6F79-4951-B56F-8BD43219C6A6}"/>
    <cellStyle name="Normal 9 9 5" xfId="3660" xr:uid="{C776A1AE-EFF7-4E24-BB85-78425D93FAAE}"/>
    <cellStyle name="Normal 9 9 5 2" xfId="5297" xr:uid="{2F8263D0-5986-428A-AE7E-0938BE63A4F1}"/>
    <cellStyle name="Normal 9 9 6" xfId="3661" xr:uid="{B91050A9-5DF4-492A-BAB8-EDA997816AC4}"/>
    <cellStyle name="Normal 9 9 6 2" xfId="5298" xr:uid="{AB2ED962-78D1-44E8-8461-AD8E0D637D4A}"/>
    <cellStyle name="Normal 9 9 7" xfId="5287" xr:uid="{35AFB2EF-EFE0-4B5D-A09F-62C3CDA2C9F7}"/>
    <cellStyle name="Percent 2" xfId="94" xr:uid="{9137A074-B33E-4517-8859-F85E7E9A3DA0}"/>
    <cellStyle name="Percent 2 2" xfId="5299" xr:uid="{A1F427C4-5DFE-45C2-A3D4-7A11DF25D5EF}"/>
    <cellStyle name="Percent 2 3" xfId="5365" xr:uid="{07863A3F-ECE6-4FC4-8020-A5FF7A18BB5A}"/>
    <cellStyle name="Гиперссылка 2" xfId="6" xr:uid="{337A0B0C-28C6-4393-809F-0C3F431E6CF3}"/>
    <cellStyle name="Гиперссылка 2 2" xfId="5300" xr:uid="{B2A2615B-DA16-4E3C-8CA7-DE3D89EFA251}"/>
    <cellStyle name="Обычный 2" xfId="4" xr:uid="{1ED8AC06-7EFE-4DFF-A951-5B44F77AAD3E}"/>
    <cellStyle name="Обычный 2 2" xfId="7" xr:uid="{7166D56F-4783-4869-AE96-051C765F95CA}"/>
    <cellStyle name="Обычный 2 2 2" xfId="5302" xr:uid="{856A0826-E993-4F75-B179-D079B64F4CC0}"/>
    <cellStyle name="Обычный 2 3" xfId="5301" xr:uid="{40F4B485-B124-4128-95E0-2443782B85AB}"/>
    <cellStyle name="常规_Sheet1_1" xfId="4384" xr:uid="{49516192-3579-4569-98C1-2AC0F18637B9}"/>
  </cellStyles>
  <dxfs count="32"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Z:\Sales%20Share%20Folder\pictures\SEGH16P.jpg" TargetMode="External"/><Relationship Id="rId13" Type="http://schemas.openxmlformats.org/officeDocument/2006/relationships/image" Target="file:///Z:\Sales%20Share%20Folder\pictures\ER133.jpg" TargetMode="External"/><Relationship Id="rId18" Type="http://schemas.openxmlformats.org/officeDocument/2006/relationships/image" Target="file:///Z:\Sales%20Share%20Folder\pictures\NPSH25.jpg" TargetMode="External"/><Relationship Id="rId3" Type="http://schemas.openxmlformats.org/officeDocument/2006/relationships/image" Target="file:///Z:\Sales%20Share%20Folder\pictures\PGSEE.jpg" TargetMode="External"/><Relationship Id="rId21" Type="http://schemas.openxmlformats.org/officeDocument/2006/relationships/image" Target="file:///Z:\Sales%20Share%20Folder\pictures\FBBS.jpg" TargetMode="External"/><Relationship Id="rId7" Type="http://schemas.openxmlformats.org/officeDocument/2006/relationships/image" Target="file:///Z:\Sales%20Share%20Folder\pictures\PGSJJ.jpg" TargetMode="External"/><Relationship Id="rId12" Type="http://schemas.openxmlformats.org/officeDocument/2006/relationships/image" Target="file:///Z:\Sales%20Share%20Folder\pictures\ER134H.jpg" TargetMode="External"/><Relationship Id="rId17" Type="http://schemas.openxmlformats.org/officeDocument/2006/relationships/image" Target="file:///Z:\Sales%20Share%20Folder\pictures\NPSH10.jpg" TargetMode="External"/><Relationship Id="rId2" Type="http://schemas.openxmlformats.org/officeDocument/2006/relationships/image" Target="file:///\\newserver3\Share_folder\Sales%20Share%20Folder\pictures\PGSG.jpg" TargetMode="External"/><Relationship Id="rId16" Type="http://schemas.openxmlformats.org/officeDocument/2006/relationships/image" Target="file:///Z:\Sales%20Share%20Folder\pictures\NPSH11.jpg" TargetMode="External"/><Relationship Id="rId20" Type="http://schemas.openxmlformats.org/officeDocument/2006/relationships/image" Target="file:///Z:\Sales%20Share%20Folder\pictures\NPSH22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PGSGG.jpg" TargetMode="External"/><Relationship Id="rId11" Type="http://schemas.openxmlformats.org/officeDocument/2006/relationships/image" Target="file:///Z:\Sales%20Share%20Folder\pictures\ERHOP.jpg" TargetMode="External"/><Relationship Id="rId5" Type="http://schemas.openxmlformats.org/officeDocument/2006/relationships/image" Target="file:///Z:\Sales%20Share%20Folder\pictures\PGSBB.jpg" TargetMode="External"/><Relationship Id="rId15" Type="http://schemas.openxmlformats.org/officeDocument/2006/relationships/image" Target="file:///Z:\Sales%20Share%20Folder\pictures\NPTSH21.jpg" TargetMode="External"/><Relationship Id="rId23" Type="http://schemas.openxmlformats.org/officeDocument/2006/relationships/image" Target="file:///Z:\Sales%20Share%20Folder\pictures\NPFO5.jpg" TargetMode="External"/><Relationship Id="rId10" Type="http://schemas.openxmlformats.org/officeDocument/2006/relationships/image" Target="file:///Z:\Sales%20Share%20Folder\pictures\SGSH4.jpg" TargetMode="External"/><Relationship Id="rId19" Type="http://schemas.openxmlformats.org/officeDocument/2006/relationships/image" Target="file:///Z:\Sales%20Share%20Folder\pictures\NPSH9.jpg" TargetMode="External"/><Relationship Id="rId4" Type="http://schemas.openxmlformats.org/officeDocument/2006/relationships/image" Target="file:///Z:\Sales%20Share%20Folder\pictures\PGSM.jpg" TargetMode="External"/><Relationship Id="rId9" Type="http://schemas.openxmlformats.org/officeDocument/2006/relationships/image" Target="file:///Z:\Sales%20Share%20Folder\pictures\SEGH16J.jpg" TargetMode="External"/><Relationship Id="rId14" Type="http://schemas.openxmlformats.org/officeDocument/2006/relationships/image" Target="file:///Z:\Sales%20Share%20Folder\pictures\ER132.jpg" TargetMode="External"/><Relationship Id="rId22" Type="http://schemas.openxmlformats.org/officeDocument/2006/relationships/image" Target="file:///Z:\Sales%20Share%20Folder\pictures\NPTFO5.jp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file:///Z:\Sales%20Share%20Folder\pictures\SEGH16P.jpg" TargetMode="External"/><Relationship Id="rId13" Type="http://schemas.openxmlformats.org/officeDocument/2006/relationships/image" Target="file:///Z:\Sales%20Share%20Folder\pictures\ER133.jpg" TargetMode="External"/><Relationship Id="rId3" Type="http://schemas.openxmlformats.org/officeDocument/2006/relationships/image" Target="file:///Z:\Sales%20Share%20Folder\pictures\PGSEE.jpg" TargetMode="External"/><Relationship Id="rId7" Type="http://schemas.openxmlformats.org/officeDocument/2006/relationships/image" Target="file:///Z:\Sales%20Share%20Folder\pictures\PGSJJ.jpg" TargetMode="External"/><Relationship Id="rId12" Type="http://schemas.openxmlformats.org/officeDocument/2006/relationships/image" Target="file:///Z:\Sales%20Share%20Folder\pictures\ER134H.jpg" TargetMode="External"/><Relationship Id="rId2" Type="http://schemas.openxmlformats.org/officeDocument/2006/relationships/image" Target="file:///\\newserver3\Share_folder\Sales%20Share%20Folder\pictures\PGSG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PGSGG.jpg" TargetMode="External"/><Relationship Id="rId11" Type="http://schemas.openxmlformats.org/officeDocument/2006/relationships/image" Target="file:///Z:\Sales%20Share%20Folder\pictures\ERHOP.jpg" TargetMode="External"/><Relationship Id="rId5" Type="http://schemas.openxmlformats.org/officeDocument/2006/relationships/image" Target="file:///Z:\Sales%20Share%20Folder\pictures\PGSBB.jpg" TargetMode="External"/><Relationship Id="rId10" Type="http://schemas.openxmlformats.org/officeDocument/2006/relationships/image" Target="file:///Z:\Sales%20Share%20Folder\pictures\SGSH4.jpg" TargetMode="External"/><Relationship Id="rId4" Type="http://schemas.openxmlformats.org/officeDocument/2006/relationships/image" Target="file:///Z:\Sales%20Share%20Folder\pictures\PGSM.jpg" TargetMode="External"/><Relationship Id="rId9" Type="http://schemas.openxmlformats.org/officeDocument/2006/relationships/image" Target="file:///Z:\Sales%20Share%20Folder\pictures\SEGH16J.jpg" TargetMode="External"/><Relationship Id="rId14" Type="http://schemas.openxmlformats.org/officeDocument/2006/relationships/image" Target="file:///Z:\Sales%20Share%20Folder\pictures\ER132.jp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0</xdr:row>
      <xdr:rowOff>95250</xdr:rowOff>
    </xdr:from>
    <xdr:to>
      <xdr:col>5</xdr:col>
      <xdr:colOff>2581275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28575</xdr:colOff>
      <xdr:row>19</xdr:row>
      <xdr:rowOff>28575</xdr:rowOff>
    </xdr:from>
    <xdr:to>
      <xdr:col>3</xdr:col>
      <xdr:colOff>790575</xdr:colOff>
      <xdr:row>23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466850" y="3133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</xdr:row>
      <xdr:rowOff>38100</xdr:rowOff>
    </xdr:from>
    <xdr:to>
      <xdr:col>3</xdr:col>
      <xdr:colOff>790575</xdr:colOff>
      <xdr:row>31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581150" y="4438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35</xdr:row>
      <xdr:rowOff>38100</xdr:rowOff>
    </xdr:from>
    <xdr:to>
      <xdr:col>3</xdr:col>
      <xdr:colOff>790575</xdr:colOff>
      <xdr:row>39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581150" y="6019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43</xdr:row>
      <xdr:rowOff>38100</xdr:rowOff>
    </xdr:from>
    <xdr:to>
      <xdr:col>3</xdr:col>
      <xdr:colOff>800100</xdr:colOff>
      <xdr:row>46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590675" y="76009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51</xdr:row>
      <xdr:rowOff>38100</xdr:rowOff>
    </xdr:from>
    <xdr:to>
      <xdr:col>3</xdr:col>
      <xdr:colOff>790575</xdr:colOff>
      <xdr:row>53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581150" y="9753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59</xdr:row>
      <xdr:rowOff>38100</xdr:rowOff>
    </xdr:from>
    <xdr:to>
      <xdr:col>3</xdr:col>
      <xdr:colOff>790575</xdr:colOff>
      <xdr:row>61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581150" y="12192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28575</xdr:rowOff>
    </xdr:from>
    <xdr:to>
      <xdr:col>3</xdr:col>
      <xdr:colOff>790575</xdr:colOff>
      <xdr:row>68</xdr:row>
      <xdr:rowOff>333375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581150" y="14620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38100</xdr:rowOff>
    </xdr:from>
    <xdr:to>
      <xdr:col>3</xdr:col>
      <xdr:colOff>800100</xdr:colOff>
      <xdr:row>58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590675" y="11277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71</xdr:row>
      <xdr:rowOff>38100</xdr:rowOff>
    </xdr:from>
    <xdr:to>
      <xdr:col>3</xdr:col>
      <xdr:colOff>800100</xdr:colOff>
      <xdr:row>72</xdr:row>
      <xdr:rowOff>342900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590675" y="16459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77</xdr:row>
      <xdr:rowOff>38100</xdr:rowOff>
    </xdr:from>
    <xdr:to>
      <xdr:col>3</xdr:col>
      <xdr:colOff>800100</xdr:colOff>
      <xdr:row>78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590675" y="19202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79</xdr:row>
      <xdr:rowOff>38100</xdr:rowOff>
    </xdr:from>
    <xdr:to>
      <xdr:col>3</xdr:col>
      <xdr:colOff>800100</xdr:colOff>
      <xdr:row>80</xdr:row>
      <xdr:rowOff>361950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590675" y="20116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81</xdr:row>
      <xdr:rowOff>28575</xdr:rowOff>
    </xdr:from>
    <xdr:to>
      <xdr:col>3</xdr:col>
      <xdr:colOff>790575</xdr:colOff>
      <xdr:row>82</xdr:row>
      <xdr:rowOff>333375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581150" y="20983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85</xdr:row>
      <xdr:rowOff>28575</xdr:rowOff>
    </xdr:from>
    <xdr:to>
      <xdr:col>3</xdr:col>
      <xdr:colOff>790575</xdr:colOff>
      <xdr:row>85</xdr:row>
      <xdr:rowOff>790575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581150" y="22812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86</xdr:row>
      <xdr:rowOff>38100</xdr:rowOff>
    </xdr:from>
    <xdr:to>
      <xdr:col>3</xdr:col>
      <xdr:colOff>800100</xdr:colOff>
      <xdr:row>86</xdr:row>
      <xdr:rowOff>800100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590675" y="23650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87</xdr:row>
      <xdr:rowOff>38100</xdr:rowOff>
    </xdr:from>
    <xdr:to>
      <xdr:col>3</xdr:col>
      <xdr:colOff>790575</xdr:colOff>
      <xdr:row>87</xdr:row>
      <xdr:rowOff>800100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581150" y="244792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88</xdr:row>
      <xdr:rowOff>38100</xdr:rowOff>
    </xdr:from>
    <xdr:to>
      <xdr:col>3</xdr:col>
      <xdr:colOff>790575</xdr:colOff>
      <xdr:row>89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1581150" y="25307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90</xdr:row>
      <xdr:rowOff>28575</xdr:rowOff>
    </xdr:from>
    <xdr:to>
      <xdr:col>3</xdr:col>
      <xdr:colOff>790575</xdr:colOff>
      <xdr:row>90</xdr:row>
      <xdr:rowOff>790575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1581150" y="26517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91</xdr:row>
      <xdr:rowOff>38100</xdr:rowOff>
    </xdr:from>
    <xdr:to>
      <xdr:col>3</xdr:col>
      <xdr:colOff>790575</xdr:colOff>
      <xdr:row>91</xdr:row>
      <xdr:rowOff>800100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1581150" y="27346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92</xdr:row>
      <xdr:rowOff>28575</xdr:rowOff>
    </xdr:from>
    <xdr:to>
      <xdr:col>3</xdr:col>
      <xdr:colOff>790575</xdr:colOff>
      <xdr:row>92</xdr:row>
      <xdr:rowOff>790575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1581150" y="281559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93</xdr:row>
      <xdr:rowOff>38100</xdr:rowOff>
    </xdr:from>
    <xdr:to>
      <xdr:col>3</xdr:col>
      <xdr:colOff>790575</xdr:colOff>
      <xdr:row>93</xdr:row>
      <xdr:rowOff>800100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1581150" y="28984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94</xdr:row>
      <xdr:rowOff>38100</xdr:rowOff>
    </xdr:from>
    <xdr:to>
      <xdr:col>3</xdr:col>
      <xdr:colOff>790575</xdr:colOff>
      <xdr:row>94</xdr:row>
      <xdr:rowOff>800100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1581150" y="29803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95</xdr:row>
      <xdr:rowOff>38100</xdr:rowOff>
    </xdr:from>
    <xdr:to>
      <xdr:col>3</xdr:col>
      <xdr:colOff>790575</xdr:colOff>
      <xdr:row>97</xdr:row>
      <xdr:rowOff>190500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1581150" y="30622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98</xdr:row>
      <xdr:rowOff>28575</xdr:rowOff>
    </xdr:from>
    <xdr:to>
      <xdr:col>3</xdr:col>
      <xdr:colOff>800100</xdr:colOff>
      <xdr:row>98</xdr:row>
      <xdr:rowOff>790575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1590675" y="31527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99</xdr:row>
      <xdr:rowOff>28575</xdr:rowOff>
    </xdr:from>
    <xdr:to>
      <xdr:col>3</xdr:col>
      <xdr:colOff>800100</xdr:colOff>
      <xdr:row>99</xdr:row>
      <xdr:rowOff>790575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1590675" y="3234690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2324100</xdr:colOff>
      <xdr:row>5</xdr:row>
      <xdr:rowOff>47625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28575</xdr:colOff>
      <xdr:row>19</xdr:row>
      <xdr:rowOff>28575</xdr:rowOff>
    </xdr:from>
    <xdr:to>
      <xdr:col>3</xdr:col>
      <xdr:colOff>790575</xdr:colOff>
      <xdr:row>23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1581150" y="3133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27</xdr:row>
      <xdr:rowOff>38100</xdr:rowOff>
    </xdr:from>
    <xdr:to>
      <xdr:col>3</xdr:col>
      <xdr:colOff>790575</xdr:colOff>
      <xdr:row>31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1581150" y="4438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35</xdr:row>
      <xdr:rowOff>38100</xdr:rowOff>
    </xdr:from>
    <xdr:to>
      <xdr:col>3</xdr:col>
      <xdr:colOff>790575</xdr:colOff>
      <xdr:row>39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581150" y="6019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43</xdr:row>
      <xdr:rowOff>38100</xdr:rowOff>
    </xdr:from>
    <xdr:to>
      <xdr:col>3</xdr:col>
      <xdr:colOff>800100</xdr:colOff>
      <xdr:row>47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1590675" y="76009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51</xdr:row>
      <xdr:rowOff>38100</xdr:rowOff>
    </xdr:from>
    <xdr:to>
      <xdr:col>3</xdr:col>
      <xdr:colOff>790575</xdr:colOff>
      <xdr:row>53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581150" y="9753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59</xdr:row>
      <xdr:rowOff>38100</xdr:rowOff>
    </xdr:from>
    <xdr:to>
      <xdr:col>3</xdr:col>
      <xdr:colOff>790575</xdr:colOff>
      <xdr:row>61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1581150" y="12192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28575</xdr:rowOff>
    </xdr:from>
    <xdr:to>
      <xdr:col>3</xdr:col>
      <xdr:colOff>790575</xdr:colOff>
      <xdr:row>68</xdr:row>
      <xdr:rowOff>333375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1581150" y="146208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58</xdr:row>
      <xdr:rowOff>28575</xdr:rowOff>
    </xdr:from>
    <xdr:to>
      <xdr:col>3</xdr:col>
      <xdr:colOff>800100</xdr:colOff>
      <xdr:row>58</xdr:row>
      <xdr:rowOff>790575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1590675" y="11001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71</xdr:row>
      <xdr:rowOff>38100</xdr:rowOff>
    </xdr:from>
    <xdr:to>
      <xdr:col>3</xdr:col>
      <xdr:colOff>800100</xdr:colOff>
      <xdr:row>72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590675" y="16459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77</xdr:row>
      <xdr:rowOff>38100</xdr:rowOff>
    </xdr:from>
    <xdr:to>
      <xdr:col>3</xdr:col>
      <xdr:colOff>800100</xdr:colOff>
      <xdr:row>78</xdr:row>
      <xdr:rowOff>342900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1590675" y="192024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79</xdr:row>
      <xdr:rowOff>28575</xdr:rowOff>
    </xdr:from>
    <xdr:to>
      <xdr:col>3</xdr:col>
      <xdr:colOff>790575</xdr:colOff>
      <xdr:row>79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1581150" y="197548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81</xdr:row>
      <xdr:rowOff>38100</xdr:rowOff>
    </xdr:from>
    <xdr:to>
      <xdr:col>3</xdr:col>
      <xdr:colOff>790575</xdr:colOff>
      <xdr:row>82</xdr:row>
      <xdr:rowOff>342900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1581150" y="205930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85</xdr:row>
      <xdr:rowOff>28575</xdr:rowOff>
    </xdr:from>
    <xdr:to>
      <xdr:col>3</xdr:col>
      <xdr:colOff>790575</xdr:colOff>
      <xdr:row>85</xdr:row>
      <xdr:rowOff>790575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1581150" y="228123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86</xdr:row>
      <xdr:rowOff>38100</xdr:rowOff>
    </xdr:from>
    <xdr:to>
      <xdr:col>3</xdr:col>
      <xdr:colOff>800100</xdr:colOff>
      <xdr:row>86</xdr:row>
      <xdr:rowOff>800100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1590675" y="23650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87</xdr:row>
      <xdr:rowOff>38100</xdr:rowOff>
    </xdr:from>
    <xdr:to>
      <xdr:col>3</xdr:col>
      <xdr:colOff>790575</xdr:colOff>
      <xdr:row>87</xdr:row>
      <xdr:rowOff>800100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1581150" y="24479250"/>
          <a:ext cx="7620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0</xdr:row>
      <xdr:rowOff>95250</xdr:rowOff>
    </xdr:from>
    <xdr:to>
      <xdr:col>5</xdr:col>
      <xdr:colOff>2543175</xdr:colOff>
      <xdr:row>5</xdr:row>
      <xdr:rowOff>85725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3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les%20Share%20Folder/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4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3.7109375" bestFit="1" customWidth="1"/>
    <col min="4" max="5" width="12.28515625" customWidth="1"/>
    <col min="6" max="6" width="41.85546875" customWidth="1"/>
    <col min="7" max="7" width="15.42578125" customWidth="1"/>
    <col min="8" max="8" width="14.5703125" customWidth="1"/>
    <col min="9" max="9" width="1.71093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109" t="s">
        <v>5</v>
      </c>
      <c r="H4" s="110" t="s">
        <v>6</v>
      </c>
      <c r="I4" s="14"/>
    </row>
    <row r="5" spans="1:23" ht="15.75" thickBot="1">
      <c r="A5" s="13"/>
      <c r="B5" s="15" t="s">
        <v>49</v>
      </c>
      <c r="C5" s="7"/>
      <c r="D5" s="7"/>
      <c r="E5" s="7"/>
      <c r="F5" s="3"/>
      <c r="G5" s="42">
        <v>45170</v>
      </c>
      <c r="H5" s="41">
        <v>51257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15" t="s">
        <v>3</v>
      </c>
      <c r="C8" s="216"/>
      <c r="D8" s="217"/>
      <c r="E8" s="4"/>
      <c r="F8" s="111" t="s">
        <v>12</v>
      </c>
      <c r="G8" s="27"/>
      <c r="H8" s="27"/>
      <c r="I8" s="14"/>
      <c r="K8" s="107"/>
    </row>
    <row r="9" spans="1:23">
      <c r="A9" s="13"/>
      <c r="B9" s="224" t="s">
        <v>50</v>
      </c>
      <c r="C9" s="225"/>
      <c r="D9" s="226"/>
      <c r="E9" s="9"/>
      <c r="F9" s="39" t="s">
        <v>114</v>
      </c>
      <c r="G9" s="218" t="s">
        <v>14</v>
      </c>
      <c r="H9" s="220"/>
      <c r="I9" s="14"/>
    </row>
    <row r="10" spans="1:23">
      <c r="A10" s="13"/>
      <c r="B10" s="227" t="s">
        <v>51</v>
      </c>
      <c r="C10" s="228"/>
      <c r="D10" s="229"/>
      <c r="E10" s="10"/>
      <c r="F10" s="39" t="str">
        <f>B10</f>
        <v>Costa Rica</v>
      </c>
      <c r="G10" s="218"/>
      <c r="H10" s="221"/>
      <c r="I10" s="14"/>
    </row>
    <row r="11" spans="1:23">
      <c r="A11" s="13"/>
      <c r="B11" s="227"/>
      <c r="C11" s="228"/>
      <c r="D11" s="229"/>
      <c r="E11" s="10"/>
      <c r="F11" s="39"/>
      <c r="G11" s="218" t="s">
        <v>15</v>
      </c>
      <c r="H11" s="222" t="s">
        <v>22</v>
      </c>
      <c r="I11" s="14"/>
    </row>
    <row r="12" spans="1:23">
      <c r="A12" s="13"/>
      <c r="B12" s="227"/>
      <c r="C12" s="228"/>
      <c r="D12" s="229"/>
      <c r="E12" s="10"/>
      <c r="F12" s="39"/>
      <c r="G12" s="218"/>
      <c r="H12" s="221"/>
      <c r="I12" s="14"/>
    </row>
    <row r="13" spans="1:23">
      <c r="A13" s="13"/>
      <c r="B13" s="227"/>
      <c r="C13" s="228"/>
      <c r="D13" s="229"/>
      <c r="E13" s="11"/>
      <c r="F13" s="39"/>
      <c r="G13" s="219" t="s">
        <v>16</v>
      </c>
      <c r="H13" s="222" t="s">
        <v>52</v>
      </c>
      <c r="I13" s="14"/>
      <c r="L13" s="28" t="s">
        <v>20</v>
      </c>
    </row>
    <row r="14" spans="1:23" ht="13.5" thickBot="1">
      <c r="A14" s="13"/>
      <c r="B14" s="230"/>
      <c r="C14" s="231"/>
      <c r="D14" s="232"/>
      <c r="E14" s="11"/>
      <c r="F14" s="40"/>
      <c r="G14" s="219"/>
      <c r="H14" s="223"/>
      <c r="I14" s="14"/>
      <c r="L14" s="108">
        <f>VLOOKUP(G5,[1]Sheet1!$A$9:$I$7290,2,FALSE)</f>
        <v>34.81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 t="s">
        <v>113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>
      <c r="A17" s="13"/>
      <c r="B17" s="11" t="s">
        <v>216</v>
      </c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23.25" thickBot="1">
      <c r="A19" s="13"/>
      <c r="B19" s="112" t="s">
        <v>11</v>
      </c>
      <c r="C19" s="113" t="s">
        <v>7</v>
      </c>
      <c r="D19" s="114" t="s">
        <v>115</v>
      </c>
      <c r="E19" s="113" t="s">
        <v>13</v>
      </c>
      <c r="F19" s="114" t="s">
        <v>0</v>
      </c>
      <c r="G19" s="115" t="s">
        <v>9</v>
      </c>
      <c r="H19" s="116" t="s">
        <v>10</v>
      </c>
      <c r="I19" s="14"/>
    </row>
    <row r="20" spans="1:9">
      <c r="A20" s="13"/>
      <c r="B20" s="1">
        <v>20</v>
      </c>
      <c r="C20" s="38" t="s">
        <v>53</v>
      </c>
      <c r="D20" s="145"/>
      <c r="E20" s="148"/>
      <c r="F20" s="43" t="str">
        <f>VLOOKUP(C20,'[2]Acha Air Sales Price List'!$B$1:$D$65536,3,FALSE)</f>
        <v>Double flared Ivory Stone plug - 2g (6mm)</v>
      </c>
      <c r="G20" s="21">
        <f>ROUND(IF(ISBLANK(C20),0,VLOOKUP(C20,'[2]Acha Air Sales Price List'!$B$1:$X$65536,12,FALSE)*$L$14),2)</f>
        <v>27.5</v>
      </c>
      <c r="H20" s="22">
        <f t="shared" ref="H20:H60" si="0">ROUND(IF(ISNUMBER(B20), G20*B20, 0),5)</f>
        <v>550</v>
      </c>
      <c r="I20" s="14"/>
    </row>
    <row r="21" spans="1:9">
      <c r="A21" s="13"/>
      <c r="B21" s="1">
        <v>20</v>
      </c>
      <c r="C21" s="38" t="s">
        <v>54</v>
      </c>
      <c r="D21" s="145"/>
      <c r="E21" s="149"/>
      <c r="F21" s="43" t="str">
        <f>VLOOKUP(C21,'[2]Acha Air Sales Price List'!$B$1:$D$65536,3,FALSE)</f>
        <v>Double flared Ivory Stone plug - 0g (8mm)</v>
      </c>
      <c r="G21" s="21">
        <f>ROUND(IF(ISBLANK(C21),0,VLOOKUP(C21,'[2]Acha Air Sales Price List'!$B$1:$X$65536,12,FALSE)*$L$14),2)</f>
        <v>30.98</v>
      </c>
      <c r="H21" s="22">
        <f t="shared" si="0"/>
        <v>619.6</v>
      </c>
      <c r="I21" s="14"/>
    </row>
    <row r="22" spans="1:9">
      <c r="A22" s="13"/>
      <c r="B22" s="1">
        <v>20</v>
      </c>
      <c r="C22" s="36" t="s">
        <v>55</v>
      </c>
      <c r="D22" s="145"/>
      <c r="E22" s="149"/>
      <c r="F22" s="43" t="str">
        <f>VLOOKUP(C22,'[2]Acha Air Sales Price List'!$B$1:$D$65536,3,FALSE)</f>
        <v>Double flared Ivory Stone plug - 00g (10mm)</v>
      </c>
      <c r="G22" s="21">
        <f>ROUND(IF(ISBLANK(C22),0,VLOOKUP(C22,'[2]Acha Air Sales Price List'!$B$1:$X$65536,12,FALSE)*$L$14),2)</f>
        <v>34.46</v>
      </c>
      <c r="H22" s="22">
        <f t="shared" si="0"/>
        <v>689.2</v>
      </c>
      <c r="I22" s="14"/>
    </row>
    <row r="23" spans="1:9">
      <c r="A23" s="13"/>
      <c r="B23" s="1">
        <v>20</v>
      </c>
      <c r="C23" s="36" t="s">
        <v>56</v>
      </c>
      <c r="D23" s="145"/>
      <c r="E23" s="149"/>
      <c r="F23" s="43" t="str">
        <f>VLOOKUP(C23,'[2]Acha Air Sales Price List'!$B$1:$D$65536,3,FALSE)</f>
        <v>Double flared Ivory Stone plug - 1/2" (12mm)</v>
      </c>
      <c r="G23" s="21">
        <f>ROUND(IF(ISBLANK(C23),0,VLOOKUP(C23,'[2]Acha Air Sales Price List'!$B$1:$X$65536,12,FALSE)*$L$14),2)</f>
        <v>41.42</v>
      </c>
      <c r="H23" s="22">
        <f t="shared" si="0"/>
        <v>828.4</v>
      </c>
      <c r="I23" s="14"/>
    </row>
    <row r="24" spans="1:9">
      <c r="A24" s="13"/>
      <c r="B24" s="1">
        <v>20</v>
      </c>
      <c r="C24" s="36" t="s">
        <v>57</v>
      </c>
      <c r="D24" s="145"/>
      <c r="E24" s="149"/>
      <c r="F24" s="43" t="str">
        <f>VLOOKUP(C24,'[2]Acha Air Sales Price List'!$B$1:$D$65536,3,FALSE)</f>
        <v>Double flared Ivory Stone plug - 9/16" (14mm)</v>
      </c>
      <c r="G24" s="21">
        <f>ROUND(IF(ISBLANK(C24),0,VLOOKUP(C24,'[2]Acha Air Sales Price List'!$B$1:$X$65536,12,FALSE)*$L$14),2)</f>
        <v>48.39</v>
      </c>
      <c r="H24" s="22">
        <f t="shared" si="0"/>
        <v>967.8</v>
      </c>
      <c r="I24" s="14"/>
    </row>
    <row r="25" spans="1:9">
      <c r="A25" s="13"/>
      <c r="B25" s="1">
        <v>10</v>
      </c>
      <c r="C25" s="36" t="s">
        <v>58</v>
      </c>
      <c r="D25" s="145"/>
      <c r="E25" s="149"/>
      <c r="F25" s="43" t="str">
        <f>VLOOKUP(C25,'[2]Acha Air Sales Price List'!$B$1:$D$65536,3,FALSE)</f>
        <v>Double flared Ivory Stone plug - 5/8" (16mm)</v>
      </c>
      <c r="G25" s="21">
        <f>ROUND(IF(ISBLANK(C25),0,VLOOKUP(C25,'[2]Acha Air Sales Price List'!$B$1:$X$65536,12,FALSE)*$L$14),2)</f>
        <v>58.83</v>
      </c>
      <c r="H25" s="22">
        <f t="shared" si="0"/>
        <v>588.29999999999995</v>
      </c>
      <c r="I25" s="14"/>
    </row>
    <row r="26" spans="1:9">
      <c r="A26" s="13"/>
      <c r="B26" s="1">
        <v>10</v>
      </c>
      <c r="C26" s="36" t="s">
        <v>59</v>
      </c>
      <c r="D26" s="145"/>
      <c r="E26" s="149"/>
      <c r="F26" s="43" t="str">
        <f>VLOOKUP(C26,'[2]Acha Air Sales Price List'!$B$1:$D$65536,3,FALSE)</f>
        <v>Double flared Ivory Stone plug - 11/16" (18mm)</v>
      </c>
      <c r="G26" s="21">
        <f>ROUND(IF(ISBLANK(C26),0,VLOOKUP(C26,'[2]Acha Air Sales Price List'!$B$1:$X$65536,12,FALSE)*$L$14),2)</f>
        <v>69.27</v>
      </c>
      <c r="H26" s="22">
        <f t="shared" si="0"/>
        <v>692.7</v>
      </c>
      <c r="I26" s="14"/>
    </row>
    <row r="27" spans="1:9">
      <c r="A27" s="13"/>
      <c r="B27" s="117">
        <v>10</v>
      </c>
      <c r="C27" s="36" t="s">
        <v>60</v>
      </c>
      <c r="D27" s="146"/>
      <c r="E27" s="150"/>
      <c r="F27" s="118" t="str">
        <f>VLOOKUP(C27,'[2]Acha Air Sales Price List'!$B$1:$D$65536,3,FALSE)</f>
        <v>Double flared Ivory Stone plug - 13/16" (20mm)</v>
      </c>
      <c r="G27" s="119">
        <f>ROUND(IF(ISBLANK(C27),0,VLOOKUP(C27,'[2]Acha Air Sales Price List'!$B$1:$X$65536,12,FALSE)*$L$14),2)</f>
        <v>77.97</v>
      </c>
      <c r="H27" s="120">
        <f t="shared" si="0"/>
        <v>779.7</v>
      </c>
      <c r="I27" s="14"/>
    </row>
    <row r="28" spans="1:9">
      <c r="A28" s="13"/>
      <c r="B28" s="121">
        <v>20</v>
      </c>
      <c r="C28" s="38" t="s">
        <v>61</v>
      </c>
      <c r="D28" s="145"/>
      <c r="E28" s="149"/>
      <c r="F28" s="122" t="str">
        <f>VLOOKUP(C28,'[2]Acha Air Sales Price List'!$B$1:$D$65536,3,FALSE)</f>
        <v>Double flared Hematite Stone Plug -2g (6 mm)</v>
      </c>
      <c r="G28" s="123">
        <f>ROUND(IF(ISBLANK(C28),0,VLOOKUP(C28,'[2]Acha Air Sales Price List'!$B$1:$X$65536,12,FALSE)*$L$14),2)</f>
        <v>34.46</v>
      </c>
      <c r="H28" s="124">
        <f t="shared" si="0"/>
        <v>689.2</v>
      </c>
      <c r="I28" s="14"/>
    </row>
    <row r="29" spans="1:9">
      <c r="A29" s="13"/>
      <c r="B29" s="1">
        <v>20</v>
      </c>
      <c r="C29" s="36" t="s">
        <v>62</v>
      </c>
      <c r="D29" s="145"/>
      <c r="E29" s="149"/>
      <c r="F29" s="43" t="str">
        <f>VLOOKUP(C29,'[2]Acha Air Sales Price List'!$B$1:$D$65536,3,FALSE)</f>
        <v>Double flared Hematite Stone Plug - 0g (8 mm)</v>
      </c>
      <c r="G29" s="21">
        <f>ROUND(IF(ISBLANK(C29),0,VLOOKUP(C29,'[2]Acha Air Sales Price List'!$B$1:$X$65536,12,FALSE)*$L$14),2)</f>
        <v>44.9</v>
      </c>
      <c r="H29" s="22">
        <f t="shared" si="0"/>
        <v>898</v>
      </c>
      <c r="I29" s="14"/>
    </row>
    <row r="30" spans="1:9">
      <c r="A30" s="13"/>
      <c r="B30" s="1">
        <v>20</v>
      </c>
      <c r="C30" s="36" t="s">
        <v>63</v>
      </c>
      <c r="D30" s="145"/>
      <c r="E30" s="149"/>
      <c r="F30" s="43" t="str">
        <f>VLOOKUP(C30,'[2]Acha Air Sales Price List'!$B$1:$D$65536,3,FALSE)</f>
        <v>Double flared Hematite Stone Plug - 00g (10 mm)</v>
      </c>
      <c r="G30" s="21">
        <f>ROUND(IF(ISBLANK(C30),0,VLOOKUP(C30,'[2]Acha Air Sales Price List'!$B$1:$X$65536,12,FALSE)*$L$14),2)</f>
        <v>53.61</v>
      </c>
      <c r="H30" s="22">
        <f t="shared" si="0"/>
        <v>1072.2</v>
      </c>
      <c r="I30" s="14"/>
    </row>
    <row r="31" spans="1:9">
      <c r="A31" s="13"/>
      <c r="B31" s="1">
        <v>20</v>
      </c>
      <c r="C31" s="36" t="s">
        <v>64</v>
      </c>
      <c r="D31" s="145"/>
      <c r="E31" s="149"/>
      <c r="F31" s="43" t="str">
        <f>VLOOKUP(C31,'[2]Acha Air Sales Price List'!$B$1:$D$65536,3,FALSE)</f>
        <v>Double flared Hematite Stone Plug - 1/2" (12 mm)</v>
      </c>
      <c r="G31" s="21">
        <f>ROUND(IF(ISBLANK(C31),0,VLOOKUP(C31,'[2]Acha Air Sales Price List'!$B$1:$X$65536,12,FALSE)*$L$14),2)</f>
        <v>65.790000000000006</v>
      </c>
      <c r="H31" s="22">
        <f t="shared" si="0"/>
        <v>1315.8</v>
      </c>
      <c r="I31" s="14"/>
    </row>
    <row r="32" spans="1:9">
      <c r="A32" s="13"/>
      <c r="B32" s="1">
        <v>20</v>
      </c>
      <c r="C32" s="37" t="s">
        <v>65</v>
      </c>
      <c r="D32" s="145"/>
      <c r="E32" s="149"/>
      <c r="F32" s="43" t="str">
        <f>VLOOKUP(C32,'[2]Acha Air Sales Price List'!$B$1:$D$65536,3,FALSE)</f>
        <v>Double flared Hematite Stone Plug - 9/16" (14 mm)</v>
      </c>
      <c r="G32" s="21">
        <f>ROUND(IF(ISBLANK(C32),0,VLOOKUP(C32,'[2]Acha Air Sales Price List'!$B$1:$X$65536,12,FALSE)*$L$14),2)</f>
        <v>74.489999999999995</v>
      </c>
      <c r="H32" s="22">
        <f t="shared" si="0"/>
        <v>1489.8</v>
      </c>
      <c r="I32" s="14"/>
    </row>
    <row r="33" spans="1:9">
      <c r="A33" s="13"/>
      <c r="B33" s="1">
        <v>10</v>
      </c>
      <c r="C33" s="36" t="s">
        <v>66</v>
      </c>
      <c r="D33" s="145"/>
      <c r="E33" s="149"/>
      <c r="F33" s="43" t="str">
        <f>VLOOKUP(C33,'[2]Acha Air Sales Price List'!$B$1:$D$65536,3,FALSE)</f>
        <v>Double flared Hematite Stone Plug - 5/8" (16 mm)</v>
      </c>
      <c r="G33" s="21">
        <f>ROUND(IF(ISBLANK(C33),0,VLOOKUP(C33,'[2]Acha Air Sales Price List'!$B$1:$X$65536,12,FALSE)*$L$14),2)</f>
        <v>88.42</v>
      </c>
      <c r="H33" s="22">
        <f t="shared" si="0"/>
        <v>884.2</v>
      </c>
      <c r="I33" s="14"/>
    </row>
    <row r="34" spans="1:9" ht="24">
      <c r="A34" s="13"/>
      <c r="B34" s="129">
        <v>0</v>
      </c>
      <c r="C34" s="130" t="s">
        <v>67</v>
      </c>
      <c r="D34" s="144"/>
      <c r="E34" s="151"/>
      <c r="F34" s="131" t="str">
        <f>VLOOKUP(C34,'[2]Acha Air Sales Price List'!$B$1:$D$65536,3,FALSE)</f>
        <v>Double flare Hematite stone plug - - 11/16" (18mm)</v>
      </c>
      <c r="G34" s="132">
        <f>ROUND(IF(ISBLANK(C34),0,VLOOKUP(C34,'[2]Acha Air Sales Price List'!$B$1:$X$65536,12,FALSE)*$L$14),2)</f>
        <v>100.6</v>
      </c>
      <c r="H34" s="133">
        <f t="shared" si="0"/>
        <v>0</v>
      </c>
      <c r="I34" s="14"/>
    </row>
    <row r="35" spans="1:9" ht="24">
      <c r="A35" s="13"/>
      <c r="B35" s="117">
        <v>10</v>
      </c>
      <c r="C35" s="36" t="s">
        <v>68</v>
      </c>
      <c r="D35" s="140"/>
      <c r="E35" s="150"/>
      <c r="F35" s="118" t="str">
        <f>VLOOKUP(C35,'[2]Acha Air Sales Price List'!$B$1:$D$65536,3,FALSE)</f>
        <v>Double flare Hematite stone plug - - 13/16" (20mm)</v>
      </c>
      <c r="G35" s="119">
        <f>ROUND(IF(ISBLANK(C35),0,VLOOKUP(C35,'[2]Acha Air Sales Price List'!$B$1:$X$65536,12,FALSE)*$L$14),2)</f>
        <v>109.3</v>
      </c>
      <c r="H35" s="120">
        <f t="shared" si="0"/>
        <v>1093</v>
      </c>
      <c r="I35" s="14"/>
    </row>
    <row r="36" spans="1:9">
      <c r="A36" s="13"/>
      <c r="B36" s="121">
        <v>20</v>
      </c>
      <c r="C36" s="36" t="s">
        <v>69</v>
      </c>
      <c r="D36" s="145"/>
      <c r="E36" s="149"/>
      <c r="F36" s="122" t="str">
        <f>VLOOKUP(C36,'[2]Acha Air Sales Price List'!$B$1:$D$65536,3,FALSE)</f>
        <v>Double flared Tiger Eye stone plug  - 2g (6mm)</v>
      </c>
      <c r="G36" s="123">
        <f>ROUND(IF(ISBLANK(C36),0,VLOOKUP(C36,'[2]Acha Air Sales Price List'!$B$1:$X$65536,12,FALSE)*$L$14),2)</f>
        <v>30.98</v>
      </c>
      <c r="H36" s="124">
        <f t="shared" si="0"/>
        <v>619.6</v>
      </c>
      <c r="I36" s="14"/>
    </row>
    <row r="37" spans="1:9">
      <c r="A37" s="13"/>
      <c r="B37" s="1">
        <v>20</v>
      </c>
      <c r="C37" s="36" t="s">
        <v>70</v>
      </c>
      <c r="D37" s="145"/>
      <c r="E37" s="149"/>
      <c r="F37" s="43" t="str">
        <f>VLOOKUP(C37,'[2]Acha Air Sales Price List'!$B$1:$D$65536,3,FALSE)</f>
        <v>Double flared Tiger Eye stone plug  - 0g (8mm)</v>
      </c>
      <c r="G37" s="21">
        <f>ROUND(IF(ISBLANK(C37),0,VLOOKUP(C37,'[2]Acha Air Sales Price List'!$B$1:$X$65536,12,FALSE)*$L$14),2)</f>
        <v>39.68</v>
      </c>
      <c r="H37" s="22">
        <f t="shared" si="0"/>
        <v>793.6</v>
      </c>
      <c r="I37" s="14"/>
    </row>
    <row r="38" spans="1:9">
      <c r="A38" s="13"/>
      <c r="B38" s="1">
        <v>20</v>
      </c>
      <c r="C38" s="36" t="s">
        <v>71</v>
      </c>
      <c r="D38" s="145"/>
      <c r="E38" s="149"/>
      <c r="F38" s="43" t="str">
        <f>VLOOKUP(C38,'[2]Acha Air Sales Price List'!$B$1:$D$65536,3,FALSE)</f>
        <v>Double flared Tiger Eye stone plug  - 00g (10mm)</v>
      </c>
      <c r="G38" s="21">
        <f>ROUND(IF(ISBLANK(C38),0,VLOOKUP(C38,'[2]Acha Air Sales Price List'!$B$1:$X$65536,12,FALSE)*$L$14),2)</f>
        <v>46.65</v>
      </c>
      <c r="H38" s="22">
        <f t="shared" si="0"/>
        <v>933</v>
      </c>
      <c r="I38" s="14"/>
    </row>
    <row r="39" spans="1:9">
      <c r="A39" s="13"/>
      <c r="B39" s="1">
        <v>20</v>
      </c>
      <c r="C39" s="36" t="s">
        <v>72</v>
      </c>
      <c r="D39" s="145"/>
      <c r="E39" s="149"/>
      <c r="F39" s="43" t="str">
        <f>VLOOKUP(C39,'[2]Acha Air Sales Price List'!$B$1:$D$65536,3,FALSE)</f>
        <v>Double flared Tiger Eye stone plug  - 1/2g (12mm)</v>
      </c>
      <c r="G39" s="21">
        <f>ROUND(IF(ISBLANK(C39),0,VLOOKUP(C39,'[2]Acha Air Sales Price List'!$B$1:$X$65536,12,FALSE)*$L$14),2)</f>
        <v>53.61</v>
      </c>
      <c r="H39" s="22">
        <f t="shared" si="0"/>
        <v>1072.2</v>
      </c>
      <c r="I39" s="14"/>
    </row>
    <row r="40" spans="1:9">
      <c r="A40" s="13"/>
      <c r="B40" s="1">
        <v>20</v>
      </c>
      <c r="C40" s="36" t="s">
        <v>73</v>
      </c>
      <c r="D40" s="145"/>
      <c r="E40" s="149"/>
      <c r="F40" s="43" t="str">
        <f>VLOOKUP(C40,'[2]Acha Air Sales Price List'!$B$1:$D$65536,3,FALSE)</f>
        <v>Double flared Tiger Eye stone plug  - 9/16" (14mm)</v>
      </c>
      <c r="G40" s="21">
        <f>ROUND(IF(ISBLANK(C40),0,VLOOKUP(C40,'[2]Acha Air Sales Price List'!$B$1:$X$65536,12,FALSE)*$L$14),2)</f>
        <v>60.57</v>
      </c>
      <c r="H40" s="22">
        <f t="shared" si="0"/>
        <v>1211.4000000000001</v>
      </c>
      <c r="I40" s="14"/>
    </row>
    <row r="41" spans="1:9">
      <c r="A41" s="13"/>
      <c r="B41" s="1">
        <v>10</v>
      </c>
      <c r="C41" s="36" t="s">
        <v>74</v>
      </c>
      <c r="D41" s="145"/>
      <c r="E41" s="149"/>
      <c r="F41" s="43" t="str">
        <f>VLOOKUP(C41,'[2]Acha Air Sales Price List'!$B$1:$D$65536,3,FALSE)</f>
        <v>Double flared Tiger Eye stone plug  - 5/8" (16mm)</v>
      </c>
      <c r="G41" s="21">
        <f>ROUND(IF(ISBLANK(C41),0,VLOOKUP(C41,'[2]Acha Air Sales Price List'!$B$1:$X$65536,12,FALSE)*$L$14),2)</f>
        <v>71.010000000000005</v>
      </c>
      <c r="H41" s="22">
        <f t="shared" si="0"/>
        <v>710.1</v>
      </c>
      <c r="I41" s="14"/>
    </row>
    <row r="42" spans="1:9" ht="24">
      <c r="A42" s="13"/>
      <c r="B42" s="1">
        <v>10</v>
      </c>
      <c r="C42" s="36" t="s">
        <v>75</v>
      </c>
      <c r="D42" s="145"/>
      <c r="E42" s="149"/>
      <c r="F42" s="43" t="str">
        <f>VLOOKUP(C42,'[2]Acha Air Sales Price List'!$B$1:$D$65536,3,FALSE)</f>
        <v>Double flared Tiger Eye stone plug  - 11/16" (18mm)</v>
      </c>
      <c r="G42" s="21">
        <f>ROUND(IF(ISBLANK(C42),0,VLOOKUP(C42,'[2]Acha Air Sales Price List'!$B$1:$X$65536,12,FALSE)*$L$14),2)</f>
        <v>83.2</v>
      </c>
      <c r="H42" s="22">
        <f t="shared" si="0"/>
        <v>832</v>
      </c>
      <c r="I42" s="14"/>
    </row>
    <row r="43" spans="1:9" ht="24">
      <c r="A43" s="13"/>
      <c r="B43" s="117">
        <v>10</v>
      </c>
      <c r="C43" s="36" t="s">
        <v>76</v>
      </c>
      <c r="D43" s="154"/>
      <c r="E43" s="150"/>
      <c r="F43" s="118" t="str">
        <f>VLOOKUP(C43,'[2]Acha Air Sales Price List'!$B$1:$D$65536,3,FALSE)</f>
        <v>Double flared Tiger Eye stone plug  - 13/16" (20mm)</v>
      </c>
      <c r="G43" s="119">
        <f>ROUND(IF(ISBLANK(C43),0,VLOOKUP(C43,'[2]Acha Air Sales Price List'!$B$1:$X$65536,12,FALSE)*$L$14),2)</f>
        <v>91.9</v>
      </c>
      <c r="H43" s="120">
        <f t="shared" si="0"/>
        <v>919</v>
      </c>
      <c r="I43" s="14"/>
    </row>
    <row r="44" spans="1:9">
      <c r="A44" s="13"/>
      <c r="B44" s="121">
        <v>20</v>
      </c>
      <c r="C44" s="36" t="s">
        <v>77</v>
      </c>
      <c r="D44" s="145"/>
      <c r="E44" s="149"/>
      <c r="F44" s="122" t="str">
        <f>VLOOKUP(C44,'[2]Acha Air Sales Price List'!$B$1:$D$65536,3,FALSE)</f>
        <v>Moon stone double flare plug (opalite)  -2g (6mm)</v>
      </c>
      <c r="G44" s="123">
        <f>ROUND(IF(ISBLANK(C44),0,VLOOKUP(C44,'[2]Acha Air Sales Price List'!$B$1:$X$65536,12,FALSE)*$L$14),2)</f>
        <v>25.76</v>
      </c>
      <c r="H44" s="124">
        <f t="shared" si="0"/>
        <v>515.20000000000005</v>
      </c>
      <c r="I44" s="14"/>
    </row>
    <row r="45" spans="1:9">
      <c r="A45" s="13"/>
      <c r="B45" s="1">
        <v>20</v>
      </c>
      <c r="C45" s="36" t="s">
        <v>78</v>
      </c>
      <c r="D45" s="145"/>
      <c r="E45" s="149"/>
      <c r="F45" s="43" t="str">
        <f>VLOOKUP(C45,'[2]Acha Air Sales Price List'!$B$1:$D$65536,3,FALSE)</f>
        <v>Moon stone double flare plug (opalite) - 0g (8 mm)</v>
      </c>
      <c r="G45" s="21">
        <f>ROUND(IF(ISBLANK(C45),0,VLOOKUP(C45,'[2]Acha Air Sales Price List'!$B$1:$X$65536,12,FALSE)*$L$14),2)</f>
        <v>29.24</v>
      </c>
      <c r="H45" s="22">
        <f t="shared" si="0"/>
        <v>584.79999999999995</v>
      </c>
      <c r="I45" s="14"/>
    </row>
    <row r="46" spans="1:9" ht="24">
      <c r="A46" s="13"/>
      <c r="B46" s="1">
        <v>20</v>
      </c>
      <c r="C46" s="36" t="s">
        <v>79</v>
      </c>
      <c r="D46" s="145"/>
      <c r="E46" s="149"/>
      <c r="F46" s="43" t="str">
        <f>VLOOKUP(C46,'[2]Acha Air Sales Price List'!$B$1:$D$65536,3,FALSE)</f>
        <v>Moon stone double flare plug (opalite)  - 00g (10 mm)</v>
      </c>
      <c r="G46" s="21">
        <f>ROUND(IF(ISBLANK(C46),0,VLOOKUP(C46,'[2]Acha Air Sales Price List'!$B$1:$X$65536,12,FALSE)*$L$14),2)</f>
        <v>32.72</v>
      </c>
      <c r="H46" s="22">
        <f t="shared" si="0"/>
        <v>654.4</v>
      </c>
      <c r="I46" s="14"/>
    </row>
    <row r="47" spans="1:9" ht="24">
      <c r="A47" s="13"/>
      <c r="B47" s="129">
        <v>0</v>
      </c>
      <c r="C47" s="130" t="s">
        <v>80</v>
      </c>
      <c r="D47" s="144"/>
      <c r="E47" s="151"/>
      <c r="F47" s="131" t="str">
        <f>VLOOKUP(C47,'[2]Acha Air Sales Price List'!$B$1:$D$65536,3,FALSE)</f>
        <v>Moon stone double flare plug (opalite) - 1/2" (12 mm)</v>
      </c>
      <c r="G47" s="132">
        <f>ROUND(IF(ISBLANK(C47),0,VLOOKUP(C47,'[2]Acha Air Sales Price List'!$B$1:$X$65536,12,FALSE)*$L$14),2)</f>
        <v>37.94</v>
      </c>
      <c r="H47" s="133">
        <f t="shared" si="0"/>
        <v>0</v>
      </c>
      <c r="I47" s="14"/>
    </row>
    <row r="48" spans="1:9" ht="24">
      <c r="A48" s="13"/>
      <c r="B48" s="1">
        <v>20</v>
      </c>
      <c r="C48" s="36" t="s">
        <v>81</v>
      </c>
      <c r="D48" s="139"/>
      <c r="E48" s="149"/>
      <c r="F48" s="43" t="str">
        <f>VLOOKUP(C48,'[2]Acha Air Sales Price List'!$B$1:$D$65536,3,FALSE)</f>
        <v>Moon stone double flare plug (opalite) - 9/16" (14 mm)</v>
      </c>
      <c r="G48" s="21">
        <f>ROUND(IF(ISBLANK(C48),0,VLOOKUP(C48,'[2]Acha Air Sales Price List'!$B$1:$X$65536,12,FALSE)*$L$14),2)</f>
        <v>44.9</v>
      </c>
      <c r="H48" s="22">
        <f t="shared" si="0"/>
        <v>898</v>
      </c>
      <c r="I48" s="14"/>
    </row>
    <row r="49" spans="1:9" ht="24">
      <c r="A49" s="13"/>
      <c r="B49" s="129">
        <v>0</v>
      </c>
      <c r="C49" s="130" t="s">
        <v>82</v>
      </c>
      <c r="D49" s="144"/>
      <c r="E49" s="151"/>
      <c r="F49" s="131" t="str">
        <f>VLOOKUP(C49,'[2]Acha Air Sales Price List'!$B$1:$D$65536,3,FALSE)</f>
        <v>Moon stone double flare plug (opalite)  - 5/8" (16 mm)</v>
      </c>
      <c r="G49" s="132">
        <f>ROUND(IF(ISBLANK(C49),0,VLOOKUP(C49,'[2]Acha Air Sales Price List'!$B$1:$X$65536,12,FALSE)*$L$14),2)</f>
        <v>53.61</v>
      </c>
      <c r="H49" s="133">
        <f t="shared" si="0"/>
        <v>0</v>
      </c>
      <c r="I49" s="14"/>
    </row>
    <row r="50" spans="1:9" ht="24">
      <c r="A50" s="13"/>
      <c r="B50" s="1">
        <v>10</v>
      </c>
      <c r="C50" s="36" t="s">
        <v>83</v>
      </c>
      <c r="D50" s="145"/>
      <c r="E50" s="149"/>
      <c r="F50" s="43" t="str">
        <f>VLOOKUP(C50,'[2]Acha Air Sales Price List'!$B$1:$D$65536,3,FALSE)</f>
        <v>Moon stone double flare plug (opalite) - 11/16" (18mm)</v>
      </c>
      <c r="G50" s="21">
        <f>ROUND(IF(ISBLANK(C50),0,VLOOKUP(C50,'[2]Acha Air Sales Price List'!$B$1:$X$65536,12,FALSE)*$L$14),2)</f>
        <v>62.31</v>
      </c>
      <c r="H50" s="22">
        <f t="shared" si="0"/>
        <v>623.1</v>
      </c>
      <c r="I50" s="14"/>
    </row>
    <row r="51" spans="1:9" ht="24">
      <c r="A51" s="13"/>
      <c r="B51" s="117">
        <v>10</v>
      </c>
      <c r="C51" s="36" t="s">
        <v>84</v>
      </c>
      <c r="D51" s="146"/>
      <c r="E51" s="150"/>
      <c r="F51" s="142" t="str">
        <f>VLOOKUP(C51,'[2]Acha Air Sales Price List'!$B$1:$D$65536,3,FALSE)</f>
        <v>Moon stone double flare plug (opalite) - 13/16" (20mm)</v>
      </c>
      <c r="G51" s="119">
        <f>ROUND(IF(ISBLANK(C51),0,VLOOKUP(C51,'[2]Acha Air Sales Price List'!$B$1:$X$65536,12,FALSE)*$L$14),2)</f>
        <v>71.010000000000005</v>
      </c>
      <c r="H51" s="120">
        <f t="shared" si="0"/>
        <v>710.1</v>
      </c>
      <c r="I51" s="14"/>
    </row>
    <row r="52" spans="1:9" ht="24">
      <c r="A52" s="13"/>
      <c r="B52" s="121">
        <v>20</v>
      </c>
      <c r="C52" s="38" t="s">
        <v>85</v>
      </c>
      <c r="D52" s="145"/>
      <c r="E52" s="149"/>
      <c r="F52" s="43" t="str">
        <f>VLOOKUP(C52,'[2]Acha Air Sales Price List'!$B$1:$D$65536,3,FALSE)</f>
        <v>Green Glitter Sand stone double flared stone plug -2g (6mm)</v>
      </c>
      <c r="G52" s="123">
        <f>ROUND(IF(ISBLANK(C52),0,VLOOKUP(C52,'[2]Acha Air Sales Price List'!$B$1:$X$65536,12,FALSE)*$L$14),2)</f>
        <v>32.72</v>
      </c>
      <c r="H52" s="124">
        <f t="shared" si="0"/>
        <v>654.4</v>
      </c>
      <c r="I52" s="14"/>
    </row>
    <row r="53" spans="1:9" ht="24">
      <c r="A53" s="13"/>
      <c r="B53" s="1">
        <v>20</v>
      </c>
      <c r="C53" s="36" t="s">
        <v>86</v>
      </c>
      <c r="D53" s="145"/>
      <c r="E53" s="149"/>
      <c r="F53" s="43" t="str">
        <f>VLOOKUP(C53,'[2]Acha Air Sales Price List'!$B$1:$D$65536,3,FALSE)</f>
        <v>Green Glitter Sand stone double flared stone plug - 0g (8 mm)</v>
      </c>
      <c r="G53" s="21">
        <f>ROUND(IF(ISBLANK(C53),0,VLOOKUP(C53,'[2]Acha Air Sales Price List'!$B$1:$X$65536,12,FALSE)*$L$14),2)</f>
        <v>39.68</v>
      </c>
      <c r="H53" s="22">
        <f t="shared" si="0"/>
        <v>793.6</v>
      </c>
      <c r="I53" s="14"/>
    </row>
    <row r="54" spans="1:9" ht="24">
      <c r="A54" s="13"/>
      <c r="B54" s="1">
        <v>20</v>
      </c>
      <c r="C54" s="36" t="s">
        <v>87</v>
      </c>
      <c r="D54" s="145"/>
      <c r="E54" s="149"/>
      <c r="F54" s="43" t="str">
        <f>VLOOKUP(C54,'[2]Acha Air Sales Price List'!$B$1:$D$65536,3,FALSE)</f>
        <v>Green Glitter Sand stone double flared stone plug - 00g (10mm)</v>
      </c>
      <c r="G54" s="21">
        <f>ROUND(IF(ISBLANK(C54),0,VLOOKUP(C54,'[2]Acha Air Sales Price List'!$B$1:$X$65536,12,FALSE)*$L$14),2)</f>
        <v>46.65</v>
      </c>
      <c r="H54" s="22">
        <f t="shared" si="0"/>
        <v>933</v>
      </c>
      <c r="I54" s="14"/>
    </row>
    <row r="55" spans="1:9" ht="24">
      <c r="A55" s="13"/>
      <c r="B55" s="1">
        <v>20</v>
      </c>
      <c r="C55" s="36" t="s">
        <v>88</v>
      </c>
      <c r="D55" s="145"/>
      <c r="E55" s="149"/>
      <c r="F55" s="43" t="str">
        <f>VLOOKUP(C55,'[2]Acha Air Sales Price List'!$B$1:$D$65536,3,FALSE)</f>
        <v>Green Glitter Sand stone double flared stone plug - 1/2" (12 mm)</v>
      </c>
      <c r="G55" s="21">
        <f>ROUND(IF(ISBLANK(C55),0,VLOOKUP(C55,'[2]Acha Air Sales Price List'!$B$1:$X$65536,12,FALSE)*$L$14),2)</f>
        <v>55.35</v>
      </c>
      <c r="H55" s="22">
        <f t="shared" si="0"/>
        <v>1107</v>
      </c>
      <c r="I55" s="14"/>
    </row>
    <row r="56" spans="1:9" ht="24">
      <c r="A56" s="13"/>
      <c r="B56" s="1">
        <v>20</v>
      </c>
      <c r="C56" s="36" t="s">
        <v>89</v>
      </c>
      <c r="D56" s="145"/>
      <c r="E56" s="149"/>
      <c r="F56" s="43" t="str">
        <f>VLOOKUP(C56,'[2]Acha Air Sales Price List'!$B$1:$D$65536,3,FALSE)</f>
        <v>Green Glitter Sand stone double flared stone plug - 9/16" (14mm)</v>
      </c>
      <c r="G56" s="21">
        <f>ROUND(IF(ISBLANK(C56),0,VLOOKUP(C56,'[2]Acha Air Sales Price List'!$B$1:$X$65536,12,FALSE)*$L$14),2)</f>
        <v>65.790000000000006</v>
      </c>
      <c r="H56" s="22">
        <f t="shared" si="0"/>
        <v>1315.8</v>
      </c>
      <c r="I56" s="14"/>
    </row>
    <row r="57" spans="1:9" ht="24">
      <c r="A57" s="13"/>
      <c r="B57" s="1">
        <v>10</v>
      </c>
      <c r="C57" s="36" t="s">
        <v>90</v>
      </c>
      <c r="D57" s="145"/>
      <c r="E57" s="149"/>
      <c r="F57" s="43" t="str">
        <f>VLOOKUP(C57,'[2]Acha Air Sales Price List'!$B$1:$D$65536,3,FALSE)</f>
        <v>Green Glitter Sand stone double flared stone plug - 5/8" (16mm)</v>
      </c>
      <c r="G57" s="21">
        <f>ROUND(IF(ISBLANK(C57),0,VLOOKUP(C57,'[2]Acha Air Sales Price List'!$B$1:$X$65536,12,FALSE)*$L$14),2)</f>
        <v>77.97</v>
      </c>
      <c r="H57" s="22">
        <f t="shared" si="0"/>
        <v>779.7</v>
      </c>
      <c r="I57" s="14"/>
    </row>
    <row r="58" spans="1:9" ht="24">
      <c r="A58" s="13"/>
      <c r="B58" s="1">
        <v>10</v>
      </c>
      <c r="C58" s="36" t="s">
        <v>91</v>
      </c>
      <c r="D58" s="145"/>
      <c r="E58" s="149"/>
      <c r="F58" s="43" t="str">
        <f>VLOOKUP(C58,'[2]Acha Air Sales Price List'!$B$1:$D$65536,3,FALSE)</f>
        <v>Green Glitter Sand stone double flared stone plug - 11/16" (18mm)</v>
      </c>
      <c r="G58" s="21">
        <f>ROUND(IF(ISBLANK(C58),0,VLOOKUP(C58,'[2]Acha Air Sales Price List'!$B$1:$X$65536,12,FALSE)*$L$14),2)</f>
        <v>90.16</v>
      </c>
      <c r="H58" s="22">
        <f t="shared" si="0"/>
        <v>901.6</v>
      </c>
      <c r="I58" s="14"/>
    </row>
    <row r="59" spans="1:9" ht="24">
      <c r="A59" s="13"/>
      <c r="B59" s="117">
        <v>10</v>
      </c>
      <c r="C59" s="36" t="s">
        <v>92</v>
      </c>
      <c r="D59" s="154"/>
      <c r="E59" s="150"/>
      <c r="F59" s="118" t="str">
        <f>VLOOKUP(C59,'[2]Acha Air Sales Price List'!$B$1:$D$65536,3,FALSE)</f>
        <v>Green Glitter Sand stone double flared stone plug - 13/16" (20mm)</v>
      </c>
      <c r="G59" s="119">
        <f>ROUND(IF(ISBLANK(C59),0,VLOOKUP(C59,'[2]Acha Air Sales Price List'!$B$1:$X$65536,12,FALSE)*$L$14),2)</f>
        <v>102.34</v>
      </c>
      <c r="H59" s="120">
        <f t="shared" si="0"/>
        <v>1023.4</v>
      </c>
      <c r="I59" s="14"/>
    </row>
    <row r="60" spans="1:9" ht="24">
      <c r="A60" s="13"/>
      <c r="B60" s="121">
        <v>20</v>
      </c>
      <c r="C60" s="37" t="s">
        <v>93</v>
      </c>
      <c r="D60" s="145"/>
      <c r="E60" s="149"/>
      <c r="F60" s="122" t="str">
        <f>VLOOKUP(C60,'[2]Acha Air Sales Price List'!$B$1:$D$65536,3,FALSE)</f>
        <v>Snowflake obsidian double flare stone plug -2g (6 mm)</v>
      </c>
      <c r="G60" s="123">
        <f>ROUND(IF(ISBLANK(C60),0,VLOOKUP(C60,'[2]Acha Air Sales Price List'!$B$1:$X$65536,12,FALSE)*$L$14),2)</f>
        <v>34.46</v>
      </c>
      <c r="H60" s="124">
        <f t="shared" si="0"/>
        <v>689.2</v>
      </c>
      <c r="I60" s="14"/>
    </row>
    <row r="61" spans="1:9" ht="24">
      <c r="A61" s="13"/>
      <c r="B61" s="1">
        <v>20</v>
      </c>
      <c r="C61" s="36" t="s">
        <v>94</v>
      </c>
      <c r="D61" s="145"/>
      <c r="E61" s="149"/>
      <c r="F61" s="43" t="str">
        <f>VLOOKUP(C61,'[2]Acha Air Sales Price List'!$B$1:$D$65536,3,FALSE)</f>
        <v>Snowflake obsidian double flare stone plug - 0g (8 mm)</v>
      </c>
      <c r="G61" s="21">
        <f>ROUND(IF(ISBLANK(C61),0,VLOOKUP(C61,'[2]Acha Air Sales Price List'!$B$1:$X$65536,12,FALSE)*$L$14),2)</f>
        <v>44.9</v>
      </c>
      <c r="H61" s="22">
        <f t="shared" ref="H61:H97" si="1">ROUND(IF(ISNUMBER(B61), G61*B61, 0),5)</f>
        <v>898</v>
      </c>
      <c r="I61" s="14"/>
    </row>
    <row r="62" spans="1:9" ht="24">
      <c r="A62" s="13"/>
      <c r="B62" s="1">
        <v>20</v>
      </c>
      <c r="C62" s="36" t="s">
        <v>95</v>
      </c>
      <c r="D62" s="145"/>
      <c r="E62" s="149"/>
      <c r="F62" s="43" t="str">
        <f>VLOOKUP(C62,'[2]Acha Air Sales Price List'!$B$1:$D$65536,3,FALSE)</f>
        <v>Snowflake obsidian double flare stone plug - 00g (10 mm)</v>
      </c>
      <c r="G62" s="21">
        <f>ROUND(IF(ISBLANK(C62),0,VLOOKUP(C62,'[2]Acha Air Sales Price List'!$B$1:$X$65536,12,FALSE)*$L$14),2)</f>
        <v>53.61</v>
      </c>
      <c r="H62" s="22">
        <f t="shared" si="1"/>
        <v>1072.2</v>
      </c>
      <c r="I62" s="14"/>
    </row>
    <row r="63" spans="1:9" ht="24">
      <c r="A63" s="13"/>
      <c r="B63" s="1">
        <v>20</v>
      </c>
      <c r="C63" s="36" t="s">
        <v>96</v>
      </c>
      <c r="D63" s="145"/>
      <c r="E63" s="149"/>
      <c r="F63" s="43" t="str">
        <f>VLOOKUP(C63,'[2]Acha Air Sales Price List'!$B$1:$D$65536,3,FALSE)</f>
        <v>Snowflake obsidian double flare stone plug - 1/2" (12 mm)</v>
      </c>
      <c r="G63" s="21">
        <f>ROUND(IF(ISBLANK(C63),0,VLOOKUP(C63,'[2]Acha Air Sales Price List'!$B$1:$X$65536,12,FALSE)*$L$14),2)</f>
        <v>65.790000000000006</v>
      </c>
      <c r="H63" s="22">
        <f t="shared" si="1"/>
        <v>1315.8</v>
      </c>
      <c r="I63" s="14"/>
    </row>
    <row r="64" spans="1:9" ht="24">
      <c r="A64" s="13"/>
      <c r="B64" s="1">
        <v>20</v>
      </c>
      <c r="C64" s="36" t="s">
        <v>97</v>
      </c>
      <c r="D64" s="145"/>
      <c r="E64" s="149"/>
      <c r="F64" s="43" t="str">
        <f>VLOOKUP(C64,'[2]Acha Air Sales Price List'!$B$1:$D$65536,3,FALSE)</f>
        <v>Snowflake obsidian double flare stone plug - 9/16" (14 mm)</v>
      </c>
      <c r="G64" s="21">
        <f>ROUND(IF(ISBLANK(C64),0,VLOOKUP(C64,'[2]Acha Air Sales Price List'!$B$1:$X$65536,12,FALSE)*$L$14),2)</f>
        <v>74.489999999999995</v>
      </c>
      <c r="H64" s="22">
        <f t="shared" si="1"/>
        <v>1489.8</v>
      </c>
      <c r="I64" s="14"/>
    </row>
    <row r="65" spans="1:9" ht="24">
      <c r="A65" s="13"/>
      <c r="B65" s="1">
        <v>10</v>
      </c>
      <c r="C65" s="36" t="s">
        <v>98</v>
      </c>
      <c r="D65" s="145"/>
      <c r="E65" s="149"/>
      <c r="F65" s="43" t="str">
        <f>VLOOKUP(C65,'[2]Acha Air Sales Price List'!$B$1:$D$65536,3,FALSE)</f>
        <v>Snowflake obsidian double flare stone plug - 5/8" (16 mm)</v>
      </c>
      <c r="G65" s="21">
        <f>ROUND(IF(ISBLANK(C65),0,VLOOKUP(C65,'[2]Acha Air Sales Price List'!$B$1:$X$65536,12,FALSE)*$L$14),2)</f>
        <v>88.42</v>
      </c>
      <c r="H65" s="22">
        <f t="shared" si="1"/>
        <v>884.2</v>
      </c>
      <c r="I65" s="14"/>
    </row>
    <row r="66" spans="1:9" ht="24">
      <c r="A66" s="13"/>
      <c r="B66" s="1">
        <v>10</v>
      </c>
      <c r="C66" s="36" t="s">
        <v>99</v>
      </c>
      <c r="D66" s="145"/>
      <c r="E66" s="149"/>
      <c r="F66" s="43" t="str">
        <f>VLOOKUP(C66,'[2]Acha Air Sales Price List'!$B$1:$D$65536,3,FALSE)</f>
        <v>Snowflake obsidian double flare stone plug - 11/16" (18mm)</v>
      </c>
      <c r="G66" s="21">
        <f>ROUND(IF(ISBLANK(C66),0,VLOOKUP(C66,'[2]Acha Air Sales Price List'!$B$1:$X$65536,12,FALSE)*$L$14),2)</f>
        <v>100.6</v>
      </c>
      <c r="H66" s="22">
        <f t="shared" si="1"/>
        <v>1006</v>
      </c>
      <c r="I66" s="14"/>
    </row>
    <row r="67" spans="1:9" ht="24">
      <c r="A67" s="13"/>
      <c r="B67" s="117">
        <v>10</v>
      </c>
      <c r="C67" s="36" t="s">
        <v>100</v>
      </c>
      <c r="D67" s="146"/>
      <c r="E67" s="150"/>
      <c r="F67" s="142" t="str">
        <f>VLOOKUP(C67,'[2]Acha Air Sales Price List'!$B$1:$D$65536,3,FALSE)</f>
        <v>Snowflake obsidian double flare stone plug - 13/16" (20mm)</v>
      </c>
      <c r="G67" s="119">
        <f>ROUND(IF(ISBLANK(C67),0,VLOOKUP(C67,'[2]Acha Air Sales Price List'!$B$1:$X$65536,12,FALSE)*$L$14),2)</f>
        <v>109.3</v>
      </c>
      <c r="H67" s="120">
        <f t="shared" si="1"/>
        <v>1093</v>
      </c>
      <c r="I67" s="14"/>
    </row>
    <row r="68" spans="1:9" ht="36">
      <c r="A68" s="13"/>
      <c r="B68" s="121">
        <v>10</v>
      </c>
      <c r="C68" s="38" t="s">
        <v>101</v>
      </c>
      <c r="D68" s="145"/>
      <c r="E68" s="149" t="s">
        <v>131</v>
      </c>
      <c r="F68" s="43" t="str">
        <f>VLOOKUP(C68,'[2]Acha Air Sales Price List'!$B$1:$D$65536,3,FALSE)</f>
        <v>High polished surgical steel hinged segment ring with crystals , 16g (1.2mm) with inner diameter 8mm</v>
      </c>
      <c r="G68" s="123">
        <f>ROUND(IF(ISBLANK(C68),0,VLOOKUP(C68,'[2]Acha Air Sales Price List'!$B$1:$X$65536,12,FALSE)*$L$14),2)</f>
        <v>127.75</v>
      </c>
      <c r="H68" s="124">
        <f t="shared" si="1"/>
        <v>1277.5</v>
      </c>
      <c r="I68" s="14"/>
    </row>
    <row r="69" spans="1:9" ht="36">
      <c r="A69" s="13"/>
      <c r="B69" s="1">
        <v>10</v>
      </c>
      <c r="C69" s="36" t="s">
        <v>101</v>
      </c>
      <c r="D69" s="145"/>
      <c r="E69" s="149" t="s">
        <v>102</v>
      </c>
      <c r="F69" s="43" t="str">
        <f>VLOOKUP(C69,'[2]Acha Air Sales Price List'!$B$1:$D$65536,3,FALSE)</f>
        <v>High polished surgical steel hinged segment ring with crystals , 16g (1.2mm) with inner diameter 8mm</v>
      </c>
      <c r="G69" s="21">
        <f>ROUND(IF(ISBLANK(C69),0,VLOOKUP(C69,'[2]Acha Air Sales Price List'!$B$1:$X$65536,12,FALSE)*$L$14),2)</f>
        <v>127.75</v>
      </c>
      <c r="H69" s="22">
        <f t="shared" si="1"/>
        <v>1277.5</v>
      </c>
      <c r="I69" s="14"/>
    </row>
    <row r="70" spans="1:9" ht="36">
      <c r="A70" s="13"/>
      <c r="B70" s="1">
        <v>10</v>
      </c>
      <c r="C70" s="36" t="s">
        <v>101</v>
      </c>
      <c r="D70" s="145"/>
      <c r="E70" s="149" t="s">
        <v>132</v>
      </c>
      <c r="F70" s="43" t="str">
        <f>VLOOKUP(C70,'[2]Acha Air Sales Price List'!$B$1:$D$65536,3,FALSE)</f>
        <v>High polished surgical steel hinged segment ring with crystals , 16g (1.2mm) with inner diameter 8mm</v>
      </c>
      <c r="G70" s="21">
        <f>ROUND(IF(ISBLANK(C70),0,VLOOKUP(C70,'[2]Acha Air Sales Price List'!$B$1:$X$65536,12,FALSE)*$L$14),2)</f>
        <v>127.75</v>
      </c>
      <c r="H70" s="22">
        <f t="shared" si="1"/>
        <v>1277.5</v>
      </c>
      <c r="I70" s="14"/>
    </row>
    <row r="71" spans="1:9" ht="36">
      <c r="A71" s="13"/>
      <c r="B71" s="117">
        <v>10</v>
      </c>
      <c r="C71" s="36" t="s">
        <v>101</v>
      </c>
      <c r="D71" s="154"/>
      <c r="E71" s="150" t="s">
        <v>133</v>
      </c>
      <c r="F71" s="118" t="str">
        <f>VLOOKUP(C71,'[2]Acha Air Sales Price List'!$B$1:$D$65536,3,FALSE)</f>
        <v>High polished surgical steel hinged segment ring with crystals , 16g (1.2mm) with inner diameter 8mm</v>
      </c>
      <c r="G71" s="119">
        <f>ROUND(IF(ISBLANK(C71),0,VLOOKUP(C71,'[2]Acha Air Sales Price List'!$B$1:$X$65536,12,FALSE)*$L$14),2)</f>
        <v>127.75</v>
      </c>
      <c r="H71" s="120">
        <f t="shared" si="1"/>
        <v>1277.5</v>
      </c>
      <c r="I71" s="14"/>
    </row>
    <row r="72" spans="1:9" ht="36">
      <c r="A72" s="13"/>
      <c r="B72" s="121">
        <v>10</v>
      </c>
      <c r="C72" s="36" t="s">
        <v>103</v>
      </c>
      <c r="D72" s="145"/>
      <c r="E72" s="155" t="s">
        <v>116</v>
      </c>
      <c r="F72" s="122" t="str">
        <f>VLOOKUP(C72,'[2]Acha Air Sales Price List'!$B$1:$D$65536,3,FALSE)</f>
        <v>High polished surgical steel hinged segment ring, 16g (1.2mm) with crystal and an inner diameter of 6mm to 10mm</v>
      </c>
      <c r="G72" s="123">
        <f>ROUND(IF(ISBLANK(C72),0,VLOOKUP(C72,'[2]Acha Air Sales Price List'!$B$1:$X$65536,12,FALSE)*$L$14),2)</f>
        <v>77.97</v>
      </c>
      <c r="H72" s="124">
        <f t="shared" si="1"/>
        <v>779.7</v>
      </c>
      <c r="I72" s="14"/>
    </row>
    <row r="73" spans="1:9" ht="36">
      <c r="A73" s="13"/>
      <c r="B73" s="1">
        <v>10</v>
      </c>
      <c r="C73" s="36" t="s">
        <v>103</v>
      </c>
      <c r="D73" s="145"/>
      <c r="E73" s="155" t="s">
        <v>117</v>
      </c>
      <c r="F73" s="43" t="str">
        <f>VLOOKUP(C73,'[2]Acha Air Sales Price List'!$B$1:$D$65536,3,FALSE)</f>
        <v>High polished surgical steel hinged segment ring, 16g (1.2mm) with crystal and an inner diameter of 6mm to 10mm</v>
      </c>
      <c r="G73" s="21">
        <f>ROUND(IF(ISBLANK(C73),0,VLOOKUP(C73,'[2]Acha Air Sales Price List'!$B$1:$X$65536,12,FALSE)*$L$14),2)</f>
        <v>77.97</v>
      </c>
      <c r="H73" s="22">
        <f t="shared" si="1"/>
        <v>779.7</v>
      </c>
      <c r="I73" s="14"/>
    </row>
    <row r="74" spans="1:9" ht="36">
      <c r="A74" s="13"/>
      <c r="B74" s="1">
        <v>10</v>
      </c>
      <c r="C74" s="36" t="s">
        <v>103</v>
      </c>
      <c r="D74" s="145"/>
      <c r="E74" s="155" t="s">
        <v>118</v>
      </c>
      <c r="F74" s="43" t="str">
        <f>VLOOKUP(C74,'[2]Acha Air Sales Price List'!$B$1:$D$65536,3,FALSE)</f>
        <v>High polished surgical steel hinged segment ring, 16g (1.2mm) with crystal and an inner diameter of 6mm to 10mm</v>
      </c>
      <c r="G74" s="21">
        <f>ROUND(IF(ISBLANK(C74),0,VLOOKUP(C74,'[2]Acha Air Sales Price List'!$B$1:$X$65536,12,FALSE)*$L$14),2)</f>
        <v>77.97</v>
      </c>
      <c r="H74" s="22">
        <f t="shared" si="1"/>
        <v>779.7</v>
      </c>
      <c r="I74" s="14"/>
    </row>
    <row r="75" spans="1:9" ht="36">
      <c r="A75" s="13"/>
      <c r="B75" s="1">
        <v>10</v>
      </c>
      <c r="C75" s="36" t="s">
        <v>103</v>
      </c>
      <c r="D75" s="145"/>
      <c r="E75" s="155" t="s">
        <v>119</v>
      </c>
      <c r="F75" s="43" t="str">
        <f>VLOOKUP(C75,'[2]Acha Air Sales Price List'!$B$1:$D$65536,3,FALSE)</f>
        <v>High polished surgical steel hinged segment ring, 16g (1.2mm) with crystal and an inner diameter of 6mm to 10mm</v>
      </c>
      <c r="G75" s="21">
        <f>ROUND(IF(ISBLANK(C75),0,VLOOKUP(C75,'[2]Acha Air Sales Price List'!$B$1:$X$65536,12,FALSE)*$L$14),2)</f>
        <v>77.97</v>
      </c>
      <c r="H75" s="22">
        <f t="shared" si="1"/>
        <v>779.7</v>
      </c>
      <c r="I75" s="14"/>
    </row>
    <row r="76" spans="1:9" ht="36">
      <c r="A76" s="13"/>
      <c r="B76" s="1">
        <v>10</v>
      </c>
      <c r="C76" s="36" t="s">
        <v>103</v>
      </c>
      <c r="D76" s="145"/>
      <c r="E76" s="155" t="s">
        <v>120</v>
      </c>
      <c r="F76" s="43" t="str">
        <f>VLOOKUP(C76,'[2]Acha Air Sales Price List'!$B$1:$D$65536,3,FALSE)</f>
        <v>High polished surgical steel hinged segment ring, 16g (1.2mm) with crystal and an inner diameter of 6mm to 10mm</v>
      </c>
      <c r="G76" s="21">
        <f>ROUND(IF(ISBLANK(C76),0,VLOOKUP(C76,'[2]Acha Air Sales Price List'!$B$1:$X$65536,12,FALSE)*$L$14),2)</f>
        <v>77.97</v>
      </c>
      <c r="H76" s="22">
        <f t="shared" si="1"/>
        <v>779.7</v>
      </c>
      <c r="I76" s="14"/>
    </row>
    <row r="77" spans="1:9" ht="36">
      <c r="A77" s="13"/>
      <c r="B77" s="1">
        <v>10</v>
      </c>
      <c r="C77" s="36" t="s">
        <v>103</v>
      </c>
      <c r="D77" s="145"/>
      <c r="E77" s="155" t="s">
        <v>121</v>
      </c>
      <c r="F77" s="43" t="str">
        <f>VLOOKUP(C77,'[2]Acha Air Sales Price List'!$B$1:$D$65536,3,FALSE)</f>
        <v>High polished surgical steel hinged segment ring, 16g (1.2mm) with crystal and an inner diameter of 6mm to 10mm</v>
      </c>
      <c r="G77" s="21">
        <f>ROUND(IF(ISBLANK(C77),0,VLOOKUP(C77,'[2]Acha Air Sales Price List'!$B$1:$X$65536,12,FALSE)*$L$14),2)</f>
        <v>77.97</v>
      </c>
      <c r="H77" s="22">
        <f t="shared" si="1"/>
        <v>779.7</v>
      </c>
      <c r="I77" s="14"/>
    </row>
    <row r="78" spans="1:9" ht="36">
      <c r="A78" s="13"/>
      <c r="B78" s="1">
        <v>10</v>
      </c>
      <c r="C78" s="36" t="s">
        <v>103</v>
      </c>
      <c r="D78" s="145"/>
      <c r="E78" s="155" t="s">
        <v>122</v>
      </c>
      <c r="F78" s="43" t="str">
        <f>VLOOKUP(C78,'[2]Acha Air Sales Price List'!$B$1:$D$65536,3,FALSE)</f>
        <v>High polished surgical steel hinged segment ring, 16g (1.2mm) with crystal and an inner diameter of 6mm to 10mm</v>
      </c>
      <c r="G78" s="21">
        <f>ROUND(IF(ISBLANK(C78),0,VLOOKUP(C78,'[2]Acha Air Sales Price List'!$B$1:$X$65536,12,FALSE)*$L$14),2)</f>
        <v>77.97</v>
      </c>
      <c r="H78" s="22">
        <f t="shared" si="1"/>
        <v>779.7</v>
      </c>
      <c r="I78" s="14"/>
    </row>
    <row r="79" spans="1:9" ht="36">
      <c r="A79" s="13"/>
      <c r="B79" s="117">
        <v>10</v>
      </c>
      <c r="C79" s="36" t="s">
        <v>103</v>
      </c>
      <c r="D79" s="146"/>
      <c r="E79" s="156" t="s">
        <v>123</v>
      </c>
      <c r="F79" s="142" t="str">
        <f>VLOOKUP(C79,'[2]Acha Air Sales Price List'!$B$1:$D$65536,3,FALSE)</f>
        <v>High polished surgical steel hinged segment ring, 16g (1.2mm) with crystal and an inner diameter of 6mm to 10mm</v>
      </c>
      <c r="G79" s="119">
        <f>ROUND(IF(ISBLANK(C79),0,VLOOKUP(C79,'[2]Acha Air Sales Price List'!$B$1:$X$65536,12,FALSE)*$L$14),2)</f>
        <v>77.97</v>
      </c>
      <c r="H79" s="120">
        <f t="shared" si="1"/>
        <v>779.7</v>
      </c>
      <c r="I79" s="14"/>
    </row>
    <row r="80" spans="1:9" ht="34.5" customHeight="1">
      <c r="A80" s="13"/>
      <c r="B80" s="121">
        <v>10</v>
      </c>
      <c r="C80" s="38" t="s">
        <v>104</v>
      </c>
      <c r="D80" s="139"/>
      <c r="E80" s="149" t="s">
        <v>124</v>
      </c>
      <c r="F80" s="43" t="str">
        <f>VLOOKUP(C80,'[2]Acha Air Sales Price List'!$B$1:$D$65536,3,FALSE)</f>
        <v>Surgical steel hinged segment ring, 16g (1.2mm) with multi balls design with inner diameter 8mm</v>
      </c>
      <c r="G80" s="123">
        <f>ROUND(IF(ISBLANK(C80),0,VLOOKUP(C80,'[2]Acha Air Sales Price List'!$B$1:$X$65536,12,FALSE)*$L$14),2)</f>
        <v>86.68</v>
      </c>
      <c r="H80" s="124">
        <f t="shared" si="1"/>
        <v>866.8</v>
      </c>
      <c r="I80" s="14"/>
    </row>
    <row r="81" spans="1:10" ht="34.5" customHeight="1">
      <c r="A81" s="13"/>
      <c r="B81" s="134">
        <v>0</v>
      </c>
      <c r="C81" s="130" t="s">
        <v>105</v>
      </c>
      <c r="D81" s="143"/>
      <c r="E81" s="152" t="s">
        <v>125</v>
      </c>
      <c r="F81" s="141" t="str">
        <f>VLOOKUP(C81,'[2]Acha Air Sales Price List'!$B$1:$D$65536,3,FALSE)</f>
        <v>Surgical steel hinged segment ring, 16g (1.2mm) with multi balls design with inner diameter 10mm</v>
      </c>
      <c r="G81" s="135">
        <f>ROUND(IF(ISBLANK(C81),0,VLOOKUP(C81,'[2]Acha Air Sales Price List'!$B$1:$X$65536,12,FALSE)*$L$14),2)</f>
        <v>86.68</v>
      </c>
      <c r="H81" s="136">
        <f t="shared" si="1"/>
        <v>0</v>
      </c>
      <c r="I81" s="14"/>
    </row>
    <row r="82" spans="1:10" ht="36">
      <c r="A82" s="13"/>
      <c r="B82" s="1">
        <v>20</v>
      </c>
      <c r="C82" s="38" t="s">
        <v>106</v>
      </c>
      <c r="D82" s="145"/>
      <c r="E82" s="149" t="s">
        <v>126</v>
      </c>
      <c r="F82" s="43" t="str">
        <f>VLOOKUP(C82,'[2]Acha Air Sales Price List'!$B$1:$D$65536,3,FALSE)</f>
        <v>Pair of high polished stainless steel hinged hoop huggies with an inner diameter of 14mm, thickness is 2.5mm</v>
      </c>
      <c r="G82" s="21">
        <f>ROUND(IF(ISBLANK(C82),0,VLOOKUP(C82,'[2]Acha Air Sales Price List'!$B$1:$X$65536,12,FALSE)*$L$14),2)</f>
        <v>58.83</v>
      </c>
      <c r="H82" s="22">
        <f t="shared" si="1"/>
        <v>1176.5999999999999</v>
      </c>
      <c r="I82" s="14"/>
    </row>
    <row r="83" spans="1:10" ht="36">
      <c r="A83" s="13"/>
      <c r="B83" s="1">
        <v>20</v>
      </c>
      <c r="C83" s="36" t="s">
        <v>107</v>
      </c>
      <c r="D83" s="145"/>
      <c r="E83" s="149" t="s">
        <v>127</v>
      </c>
      <c r="F83" s="43" t="str">
        <f>VLOOKUP(C83,'[2]Acha Air Sales Price List'!$B$1:$D$65536,3,FALSE)</f>
        <v>Pair of high polished stainless steel hinged hoop huggies with an inner diameter of 16mm, thickness is 2.5mm</v>
      </c>
      <c r="G83" s="21">
        <f>ROUND(IF(ISBLANK(C83),0,VLOOKUP(C83,'[2]Acha Air Sales Price List'!$B$1:$X$65536,12,FALSE)*$L$14),2)</f>
        <v>65.790000000000006</v>
      </c>
      <c r="H83" s="22">
        <f t="shared" si="1"/>
        <v>1315.8</v>
      </c>
      <c r="I83" s="14"/>
    </row>
    <row r="84" spans="1:10" ht="36">
      <c r="A84" s="13"/>
      <c r="B84" s="1">
        <v>20</v>
      </c>
      <c r="C84" s="36" t="s">
        <v>108</v>
      </c>
      <c r="D84" s="145"/>
      <c r="E84" s="149" t="s">
        <v>128</v>
      </c>
      <c r="F84" s="43" t="str">
        <f>VLOOKUP(C84,'[2]Acha Air Sales Price List'!$B$1:$D$65536,3,FALSE)</f>
        <v>Pair of high polished stainless steel hinged hoop huggies with an inner diameter of 18mm, thickness is 2.5mm</v>
      </c>
      <c r="G84" s="21">
        <f>ROUND(IF(ISBLANK(C84),0,VLOOKUP(C84,'[2]Acha Air Sales Price List'!$B$1:$X$65536,12,FALSE)*$L$14),2)</f>
        <v>69.27</v>
      </c>
      <c r="H84" s="22">
        <f t="shared" si="1"/>
        <v>1385.4</v>
      </c>
      <c r="I84" s="14"/>
    </row>
    <row r="85" spans="1:10" ht="36">
      <c r="A85" s="13"/>
      <c r="B85" s="117">
        <v>20</v>
      </c>
      <c r="C85" s="36" t="s">
        <v>109</v>
      </c>
      <c r="D85" s="146"/>
      <c r="E85" s="150" t="s">
        <v>129</v>
      </c>
      <c r="F85" s="118" t="str">
        <f>VLOOKUP(C85,'[2]Acha Air Sales Price List'!$B$1:$D$65536,3,FALSE)</f>
        <v>Pair of high polished stainless steel hinged hoop huggies with an inner diameter of 20mm, thickness is 2.5mm</v>
      </c>
      <c r="G85" s="119">
        <f>ROUND(IF(ISBLANK(C85),0,VLOOKUP(C85,'[2]Acha Air Sales Price List'!$B$1:$X$65536,12,FALSE)*$L$14),2)</f>
        <v>74.489999999999995</v>
      </c>
      <c r="H85" s="120">
        <f t="shared" si="1"/>
        <v>1489.8</v>
      </c>
      <c r="I85" s="14"/>
    </row>
    <row r="86" spans="1:10" ht="65.25" customHeight="1">
      <c r="A86" s="13"/>
      <c r="B86" s="117">
        <v>50</v>
      </c>
      <c r="C86" s="38" t="s">
        <v>110</v>
      </c>
      <c r="D86" s="139"/>
      <c r="E86" s="149"/>
      <c r="F86" s="118" t="str">
        <f>VLOOKUP(C86,'[2]Acha Air Sales Price List'!$B$1:$D$65536,3,FALSE)</f>
        <v>Pair of high polished stainless steel huggies</v>
      </c>
      <c r="G86" s="119">
        <f>ROUND(IF(ISBLANK(C86),0,VLOOKUP(C86,'[2]Acha Air Sales Price List'!$B$1:$X$65536,12,FALSE)*$L$14),2)</f>
        <v>51.87</v>
      </c>
      <c r="H86" s="120">
        <f t="shared" si="1"/>
        <v>2593.5</v>
      </c>
      <c r="I86" s="14"/>
    </row>
    <row r="87" spans="1:10" ht="65.25" customHeight="1">
      <c r="A87" s="13"/>
      <c r="B87" s="125">
        <v>50</v>
      </c>
      <c r="C87" s="36" t="s">
        <v>111</v>
      </c>
      <c r="D87" s="147"/>
      <c r="E87" s="153"/>
      <c r="F87" s="126" t="str">
        <f>VLOOKUP(C87,'[2]Acha Air Sales Price List'!$B$1:$D$65536,3,FALSE)</f>
        <v>Pair of high polished surgical steel huggies with rounded edges</v>
      </c>
      <c r="G87" s="127">
        <f>ROUND(IF(ISBLANK(C87),0,VLOOKUP(C87,'[2]Acha Air Sales Price List'!$B$1:$X$65536,12,FALSE)*$L$14),2)</f>
        <v>55.35</v>
      </c>
      <c r="H87" s="128">
        <f t="shared" si="1"/>
        <v>2767.5</v>
      </c>
      <c r="I87" s="14"/>
    </row>
    <row r="88" spans="1:10" ht="65.25" customHeight="1" thickBot="1">
      <c r="A88" s="13"/>
      <c r="B88" s="171">
        <v>50</v>
      </c>
      <c r="C88" s="172" t="s">
        <v>112</v>
      </c>
      <c r="D88" s="173"/>
      <c r="E88" s="174"/>
      <c r="F88" s="175" t="str">
        <f>VLOOKUP(C88,'[2]Acha Air Sales Price List'!$B$1:$D$65536,3,FALSE)</f>
        <v>Pair of high polished stainless steel plain wide huggies</v>
      </c>
      <c r="G88" s="176">
        <f>ROUND(IF(ISBLANK(C88),0,VLOOKUP(C88,'[2]Acha Air Sales Price List'!$B$1:$X$65536,12,FALSE)*$L$14),2)</f>
        <v>58.83</v>
      </c>
      <c r="H88" s="177">
        <f t="shared" si="1"/>
        <v>2941.5</v>
      </c>
      <c r="I88" s="14"/>
    </row>
    <row r="89" spans="1:10" ht="48">
      <c r="A89" s="13"/>
      <c r="B89" s="129">
        <v>0</v>
      </c>
      <c r="C89" s="201" t="s">
        <v>202</v>
      </c>
      <c r="D89" s="144"/>
      <c r="E89" s="202" t="s">
        <v>199</v>
      </c>
      <c r="F89" s="131" t="str">
        <f>VLOOKUP(C89,'[2]Acha Air Sales Price List'!$B$1:$D$65536,3,FALSE)</f>
        <v>Gold PVD plated surgical steel nipple barbell, 14g (1.6mm) with two golden sheriffs stars on both ends (Sheriff star part is made from gold plated brass)</v>
      </c>
      <c r="G89" s="132">
        <f>ROUND(IF(ISBLANK(C89),0,VLOOKUP(C89,'[2]Acha Air Sales Price List'!$B$1:$X$65536,12,FALSE)*$L$14),2)</f>
        <v>100.66</v>
      </c>
      <c r="H89" s="133">
        <f t="shared" si="1"/>
        <v>0</v>
      </c>
      <c r="I89" s="14"/>
      <c r="J89" s="181" t="s">
        <v>217</v>
      </c>
    </row>
    <row r="90" spans="1:10" ht="48">
      <c r="A90" s="13"/>
      <c r="B90" s="117">
        <v>20</v>
      </c>
      <c r="C90" s="38" t="s">
        <v>201</v>
      </c>
      <c r="D90" s="170"/>
      <c r="E90" s="156" t="s">
        <v>200</v>
      </c>
      <c r="F90" s="118" t="str">
        <f>VLOOKUP(C90,'[2]Acha Air Sales Price List'!$B$1:$D$65536,3,FALSE)</f>
        <v>Surgical steel nipple barbell, 14g (1.6mm) with gold plated two sheriff star (Sheriff star part is made from silver plated brass) - length 1/2" (12mm) to 5/8"(16mm)</v>
      </c>
      <c r="G90" s="119">
        <f>ROUND(IF(ISBLANK(C90),0,VLOOKUP(C90,'[2]Acha Air Sales Price List'!$B$1:$X$65536,12,FALSE)*$L$14),2)</f>
        <v>80.349999999999994</v>
      </c>
      <c r="H90" s="120">
        <f t="shared" si="1"/>
        <v>1607</v>
      </c>
      <c r="I90" s="14"/>
    </row>
    <row r="91" spans="1:10" ht="64.5" customHeight="1">
      <c r="A91" s="13"/>
      <c r="B91" s="125">
        <v>20</v>
      </c>
      <c r="C91" s="36" t="s">
        <v>203</v>
      </c>
      <c r="D91" s="147"/>
      <c r="E91" s="153" t="s">
        <v>204</v>
      </c>
      <c r="F91" s="126" t="str">
        <f>VLOOKUP(C91,'[2]Acha Air Sales Price List'!$B$1:$D$65536,3,FALSE)</f>
        <v>Heart shaped nipple shield with 316l steel barbell, 14g (1.6mm) with two 5mm balls (shield is made from 925 Silver plated brass) - inner diameter 15mm</v>
      </c>
      <c r="G91" s="127">
        <f>ROUND(IF(ISBLANK(C91),0,VLOOKUP(C91,'[2]Acha Air Sales Price List'!$B$1:$X$65536,12,FALSE)*$L$14),2)</f>
        <v>41.66</v>
      </c>
      <c r="H91" s="128">
        <f t="shared" si="1"/>
        <v>833.2</v>
      </c>
      <c r="I91" s="14"/>
    </row>
    <row r="92" spans="1:10" ht="64.5" customHeight="1">
      <c r="A92" s="13"/>
      <c r="B92" s="117">
        <v>20</v>
      </c>
      <c r="C92" s="38" t="s">
        <v>205</v>
      </c>
      <c r="D92" s="170"/>
      <c r="E92" s="150" t="s">
        <v>204</v>
      </c>
      <c r="F92" s="118" t="str">
        <f>VLOOKUP(C92,'[2]Acha Air Sales Price List'!$B$1:$D$65536,3,FALSE)</f>
        <v>Surgical steel nipple barbell, 14g (1.6mm) with two pistols (pistols are made from 925 Silver plated brass)</v>
      </c>
      <c r="G92" s="119">
        <f>ROUND(IF(ISBLANK(C92),0,VLOOKUP(C92,'[2]Acha Air Sales Price List'!$B$1:$X$65536,12,FALSE)*$L$14),2)</f>
        <v>60.15</v>
      </c>
      <c r="H92" s="120">
        <f t="shared" si="1"/>
        <v>1203</v>
      </c>
      <c r="I92" s="14"/>
    </row>
    <row r="93" spans="1:10" ht="64.5" customHeight="1">
      <c r="A93" s="13"/>
      <c r="B93" s="117">
        <v>20</v>
      </c>
      <c r="C93" s="38" t="s">
        <v>206</v>
      </c>
      <c r="D93" s="170"/>
      <c r="E93" s="156" t="s">
        <v>207</v>
      </c>
      <c r="F93" s="118" t="str">
        <f>VLOOKUP(C93,'[2]Acha Air Sales Price List'!$B$1:$D$65536,3,FALSE)</f>
        <v>Surgical steel nipple barbell, 14g (1.6mm) with double wings with crystals (wings are made from 925 Silver plated brass)- length 12mm</v>
      </c>
      <c r="G93" s="119">
        <f>ROUND(IF(ISBLANK(C93),0,VLOOKUP(C93,'[2]Acha Air Sales Price List'!$B$1:$X$65536,12,FALSE)*$L$14),2)</f>
        <v>78.23</v>
      </c>
      <c r="H93" s="120">
        <f t="shared" si="1"/>
        <v>1564.6</v>
      </c>
      <c r="I93" s="14"/>
    </row>
    <row r="94" spans="1:10" ht="64.5" customHeight="1">
      <c r="A94" s="13"/>
      <c r="B94" s="134">
        <v>0</v>
      </c>
      <c r="C94" s="159" t="s">
        <v>208</v>
      </c>
      <c r="D94" s="206"/>
      <c r="E94" s="203" t="s">
        <v>204</v>
      </c>
      <c r="F94" s="207" t="str">
        <f>VLOOKUP(C94,'[2]Acha Air Sales Price List'!$B$1:$D$65536,3,FALSE)</f>
        <v>Surgical steel nipple barbell, 14g (1.6mm) with two heart shaped locks (locks are made from 925 Silver plated brass)  - length 1/2 " - 5/8" (12mm to 16mm)</v>
      </c>
      <c r="G94" s="135">
        <f>ROUND(IF(ISBLANK(C94),0,VLOOKUP(C94,'[2]Acha Air Sales Price List'!$B$1:$X$65536,12,FALSE)*$L$14),2)</f>
        <v>65.58</v>
      </c>
      <c r="H94" s="136">
        <f t="shared" si="1"/>
        <v>0</v>
      </c>
      <c r="I94" s="14"/>
    </row>
    <row r="95" spans="1:10" ht="64.5" customHeight="1">
      <c r="A95" s="13"/>
      <c r="B95" s="125">
        <v>20</v>
      </c>
      <c r="C95" s="36" t="s">
        <v>209</v>
      </c>
      <c r="D95" s="147"/>
      <c r="E95" s="153" t="s">
        <v>204</v>
      </c>
      <c r="F95" s="126" t="str">
        <f>VLOOKUP(C95,'[2]Acha Air Sales Price List'!$B$1:$D$65536,3,FALSE)</f>
        <v>Surgical steel nipple barbell, 14g (1.6mm) with two black roses on both ends (Rose part is made from silver plated brass)</v>
      </c>
      <c r="G95" s="127">
        <f>ROUND(IF(ISBLANK(C95),0,VLOOKUP(C95,'[2]Acha Air Sales Price List'!$B$1:$X$65536,12,FALSE)*$L$14),2)</f>
        <v>64.64</v>
      </c>
      <c r="H95" s="128">
        <f t="shared" si="1"/>
        <v>1292.8</v>
      </c>
      <c r="I95" s="14"/>
    </row>
    <row r="96" spans="1:10" ht="24">
      <c r="A96" s="13"/>
      <c r="B96" s="1">
        <v>20</v>
      </c>
      <c r="C96" s="38" t="s">
        <v>210</v>
      </c>
      <c r="D96" s="179"/>
      <c r="E96" s="150" t="s">
        <v>211</v>
      </c>
      <c r="F96" s="43" t="str">
        <f>VLOOKUP(C96,'[2]Acha Air Sales Price List'!$B$1:$D$65536,3,FALSE)</f>
        <v>Bioflex tongue barbell, 14g (1.6mm) with two 5mm steel balls</v>
      </c>
      <c r="G96" s="21">
        <f>ROUND(IF(ISBLANK(C96),0,VLOOKUP(C96,'[2]Acha Air Sales Price List'!$B$1:$X$65536,12,FALSE)*$L$14),2)</f>
        <v>8.9600000000000009</v>
      </c>
      <c r="H96" s="22">
        <f t="shared" si="1"/>
        <v>179.2</v>
      </c>
      <c r="I96" s="14"/>
    </row>
    <row r="97" spans="1:9" ht="24">
      <c r="A97" s="13"/>
      <c r="B97" s="1">
        <v>30</v>
      </c>
      <c r="C97" s="36" t="s">
        <v>210</v>
      </c>
      <c r="D97" s="179"/>
      <c r="E97" s="153" t="s">
        <v>131</v>
      </c>
      <c r="F97" s="43" t="str">
        <f>VLOOKUP(C97,'[2]Acha Air Sales Price List'!$B$1:$D$65536,3,FALSE)</f>
        <v>Bioflex tongue barbell, 14g (1.6mm) with two 5mm steel balls</v>
      </c>
      <c r="G97" s="21">
        <f>ROUND(IF(ISBLANK(C97),0,VLOOKUP(C97,'[2]Acha Air Sales Price List'!$B$1:$X$65536,12,FALSE)*$L$14),2)</f>
        <v>8.9600000000000009</v>
      </c>
      <c r="H97" s="22">
        <f t="shared" si="1"/>
        <v>268.8</v>
      </c>
      <c r="I97" s="14"/>
    </row>
    <row r="98" spans="1:9" ht="24">
      <c r="A98" s="13"/>
      <c r="B98" s="117">
        <v>30</v>
      </c>
      <c r="C98" s="36" t="s">
        <v>210</v>
      </c>
      <c r="D98" s="146"/>
      <c r="E98" s="153" t="s">
        <v>212</v>
      </c>
      <c r="F98" s="118" t="str">
        <f>VLOOKUP(C98,'[2]Acha Air Sales Price List'!$B$1:$D$65536,3,FALSE)</f>
        <v>Bioflex tongue barbell, 14g (1.6mm) with two 5mm steel balls</v>
      </c>
      <c r="G98" s="119">
        <f>ROUND(IF(ISBLANK(C98),0,VLOOKUP(C98,'[2]Acha Air Sales Price List'!$B$1:$X$65536,12,FALSE)*$L$14),2)</f>
        <v>8.9600000000000009</v>
      </c>
      <c r="H98" s="120">
        <f t="shared" ref="H98:H126" si="2">ROUND(IF(ISNUMBER(B98), G98*B98, 0),5)</f>
        <v>268.8</v>
      </c>
      <c r="I98" s="14"/>
    </row>
    <row r="99" spans="1:9" ht="64.5" customHeight="1">
      <c r="A99" s="13"/>
      <c r="B99" s="125">
        <v>30</v>
      </c>
      <c r="C99" s="36" t="s">
        <v>213</v>
      </c>
      <c r="D99" s="147"/>
      <c r="E99" s="178" t="s">
        <v>214</v>
      </c>
      <c r="F99" s="126" t="str">
        <f>VLOOKUP(C99,'[2]Acha Air Sales Price List'!$B$1:$D$65536,3,FALSE)</f>
        <v>Anodized 316L steel nipple barbell, 14g (1.6mm) with two 5mm frosted steel balls on both sides</v>
      </c>
      <c r="G99" s="127">
        <f>ROUND(IF(ISBLANK(C99),0,VLOOKUP(C99,'[2]Acha Air Sales Price List'!$B$1:$X$65536,12,FALSE)*$L$14),2)</f>
        <v>32.21</v>
      </c>
      <c r="H99" s="128">
        <f t="shared" si="2"/>
        <v>966.3</v>
      </c>
      <c r="I99" s="14"/>
    </row>
    <row r="100" spans="1:9" ht="64.5" customHeight="1">
      <c r="A100" s="13"/>
      <c r="B100" s="125">
        <v>30</v>
      </c>
      <c r="C100" s="36" t="s">
        <v>215</v>
      </c>
      <c r="D100" s="147"/>
      <c r="E100" s="153" t="s">
        <v>204</v>
      </c>
      <c r="F100" s="126" t="str">
        <f>VLOOKUP(C100,'[2]Acha Air Sales Price List'!$B$1:$D$65536,3,FALSE)</f>
        <v>Surgical steel nipple barbell, 14g (1.6mm) with two 5mm frosted steel balls on both sides</v>
      </c>
      <c r="G100" s="127">
        <f>ROUND(IF(ISBLANK(C100),0,VLOOKUP(C100,'[2]Acha Air Sales Price List'!$B$1:$X$65536,12,FALSE)*$L$14),2)</f>
        <v>13.65</v>
      </c>
      <c r="H100" s="128">
        <f t="shared" si="2"/>
        <v>409.5</v>
      </c>
      <c r="I100" s="14"/>
    </row>
    <row r="101" spans="1:9" ht="12.4" hidden="1" customHeight="1">
      <c r="A101" s="13"/>
      <c r="B101" s="1"/>
      <c r="C101" s="38"/>
      <c r="D101" s="170"/>
      <c r="E101" s="150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2"/>
        <v>0</v>
      </c>
      <c r="I101" s="14"/>
    </row>
    <row r="102" spans="1:9" ht="12.4" hidden="1" customHeight="1">
      <c r="A102" s="13"/>
      <c r="B102" s="1"/>
      <c r="C102" s="36"/>
      <c r="D102" s="147"/>
      <c r="E102" s="153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2"/>
        <v>0</v>
      </c>
      <c r="I102" s="14"/>
    </row>
    <row r="103" spans="1:9" ht="12.4" hidden="1" customHeight="1">
      <c r="A103" s="13"/>
      <c r="B103" s="1"/>
      <c r="C103" s="36"/>
      <c r="D103" s="147"/>
      <c r="E103" s="153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2"/>
        <v>0</v>
      </c>
      <c r="I103" s="14"/>
    </row>
    <row r="104" spans="1:9" ht="12.4" hidden="1" customHeight="1">
      <c r="A104" s="13"/>
      <c r="B104" s="1"/>
      <c r="C104" s="36"/>
      <c r="D104" s="147"/>
      <c r="E104" s="153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2"/>
        <v>0</v>
      </c>
      <c r="I104" s="14"/>
    </row>
    <row r="105" spans="1:9" ht="12.4" hidden="1" customHeight="1">
      <c r="A105" s="13"/>
      <c r="B105" s="1"/>
      <c r="C105" s="36"/>
      <c r="D105" s="147"/>
      <c r="E105" s="153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2"/>
        <v>0</v>
      </c>
      <c r="I105" s="14"/>
    </row>
    <row r="106" spans="1:9" ht="12.4" hidden="1" customHeight="1">
      <c r="A106" s="13"/>
      <c r="B106" s="1"/>
      <c r="C106" s="36"/>
      <c r="D106" s="147"/>
      <c r="E106" s="153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2"/>
        <v>0</v>
      </c>
      <c r="I106" s="14"/>
    </row>
    <row r="107" spans="1:9" ht="12.4" hidden="1" customHeight="1">
      <c r="A107" s="13"/>
      <c r="B107" s="1"/>
      <c r="C107" s="36"/>
      <c r="D107" s="147"/>
      <c r="E107" s="153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2"/>
        <v>0</v>
      </c>
      <c r="I107" s="14"/>
    </row>
    <row r="108" spans="1:9" ht="12.4" hidden="1" customHeight="1">
      <c r="A108" s="13"/>
      <c r="B108" s="1"/>
      <c r="C108" s="36"/>
      <c r="D108" s="147"/>
      <c r="E108" s="153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2"/>
        <v>0</v>
      </c>
      <c r="I108" s="14"/>
    </row>
    <row r="109" spans="1:9" ht="12.4" hidden="1" customHeight="1">
      <c r="A109" s="13"/>
      <c r="B109" s="1"/>
      <c r="C109" s="36"/>
      <c r="D109" s="147"/>
      <c r="E109" s="153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2"/>
        <v>0</v>
      </c>
      <c r="I109" s="14"/>
    </row>
    <row r="110" spans="1:9" ht="12.4" hidden="1" customHeight="1">
      <c r="A110" s="13"/>
      <c r="B110" s="1"/>
      <c r="C110" s="36"/>
      <c r="D110" s="147"/>
      <c r="E110" s="153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2"/>
        <v>0</v>
      </c>
      <c r="I110" s="14"/>
    </row>
    <row r="111" spans="1:9" ht="12.4" hidden="1" customHeight="1">
      <c r="A111" s="13"/>
      <c r="B111" s="1"/>
      <c r="C111" s="36"/>
      <c r="D111" s="147"/>
      <c r="E111" s="153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2"/>
        <v>0</v>
      </c>
      <c r="I111" s="14"/>
    </row>
    <row r="112" spans="1:9" ht="12.4" hidden="1" customHeight="1">
      <c r="A112" s="13"/>
      <c r="B112" s="1"/>
      <c r="C112" s="36"/>
      <c r="D112" s="147"/>
      <c r="E112" s="153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2"/>
        <v>0</v>
      </c>
      <c r="I112" s="14"/>
    </row>
    <row r="113" spans="1:9" ht="12.4" hidden="1" customHeight="1">
      <c r="A113" s="13"/>
      <c r="B113" s="1"/>
      <c r="C113" s="36"/>
      <c r="D113" s="147"/>
      <c r="E113" s="153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2"/>
        <v>0</v>
      </c>
      <c r="I113" s="14"/>
    </row>
    <row r="114" spans="1:9" ht="12.4" hidden="1" customHeight="1">
      <c r="A114" s="13"/>
      <c r="B114" s="1"/>
      <c r="C114" s="36"/>
      <c r="D114" s="147"/>
      <c r="E114" s="153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2"/>
        <v>0</v>
      </c>
      <c r="I114" s="14"/>
    </row>
    <row r="115" spans="1:9" ht="12.4" hidden="1" customHeight="1">
      <c r="A115" s="13"/>
      <c r="B115" s="1"/>
      <c r="C115" s="36"/>
      <c r="D115" s="147"/>
      <c r="E115" s="153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2"/>
        <v>0</v>
      </c>
      <c r="I115" s="14"/>
    </row>
    <row r="116" spans="1:9" ht="12.4" hidden="1" customHeight="1">
      <c r="A116" s="13"/>
      <c r="B116" s="1"/>
      <c r="C116" s="36"/>
      <c r="D116" s="147"/>
      <c r="E116" s="153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2"/>
        <v>0</v>
      </c>
      <c r="I116" s="14"/>
    </row>
    <row r="117" spans="1:9" ht="12.4" hidden="1" customHeight="1">
      <c r="A117" s="13"/>
      <c r="B117" s="1"/>
      <c r="C117" s="36"/>
      <c r="D117" s="211"/>
      <c r="E117" s="212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2"/>
        <v>0</v>
      </c>
      <c r="I117" s="14"/>
    </row>
    <row r="118" spans="1:9" ht="12.4" hidden="1" customHeight="1">
      <c r="A118" s="13"/>
      <c r="B118" s="1"/>
      <c r="C118" s="36"/>
      <c r="D118" s="211"/>
      <c r="E118" s="212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2"/>
        <v>0</v>
      </c>
      <c r="I118" s="14"/>
    </row>
    <row r="119" spans="1:9" ht="12.4" hidden="1" customHeight="1">
      <c r="A119" s="13"/>
      <c r="B119" s="1"/>
      <c r="C119" s="36"/>
      <c r="D119" s="211"/>
      <c r="E119" s="212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2"/>
        <v>0</v>
      </c>
      <c r="I119" s="14"/>
    </row>
    <row r="120" spans="1:9" ht="12.4" hidden="1" customHeight="1">
      <c r="A120" s="13"/>
      <c r="B120" s="1"/>
      <c r="C120" s="36"/>
      <c r="D120" s="211"/>
      <c r="E120" s="212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2"/>
        <v>0</v>
      </c>
      <c r="I120" s="14"/>
    </row>
    <row r="121" spans="1:9" ht="12.4" hidden="1" customHeight="1">
      <c r="A121" s="13"/>
      <c r="B121" s="1"/>
      <c r="C121" s="36"/>
      <c r="D121" s="211"/>
      <c r="E121" s="212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2"/>
        <v>0</v>
      </c>
      <c r="I121" s="14"/>
    </row>
    <row r="122" spans="1:9" ht="12.4" hidden="1" customHeight="1">
      <c r="A122" s="13"/>
      <c r="B122" s="1"/>
      <c r="C122" s="36"/>
      <c r="D122" s="211"/>
      <c r="E122" s="212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2"/>
        <v>0</v>
      </c>
      <c r="I122" s="14"/>
    </row>
    <row r="123" spans="1:9" ht="12.4" hidden="1" customHeight="1">
      <c r="A123" s="13"/>
      <c r="B123" s="1"/>
      <c r="C123" s="36"/>
      <c r="D123" s="211"/>
      <c r="E123" s="212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2"/>
        <v>0</v>
      </c>
      <c r="I123" s="14"/>
    </row>
    <row r="124" spans="1:9" ht="12.4" hidden="1" customHeight="1">
      <c r="A124" s="13"/>
      <c r="B124" s="1"/>
      <c r="C124" s="36"/>
      <c r="D124" s="211"/>
      <c r="E124" s="212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2"/>
        <v>0</v>
      </c>
      <c r="I124" s="14"/>
    </row>
    <row r="125" spans="1:9" ht="12.4" hidden="1" customHeight="1">
      <c r="A125" s="13"/>
      <c r="B125" s="1"/>
      <c r="C125" s="36"/>
      <c r="D125" s="211"/>
      <c r="E125" s="212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2"/>
        <v>0</v>
      </c>
      <c r="I125" s="14"/>
    </row>
    <row r="126" spans="1:9" ht="12.4" hidden="1" customHeight="1">
      <c r="A126" s="13"/>
      <c r="B126" s="1"/>
      <c r="C126" s="37"/>
      <c r="D126" s="211"/>
      <c r="E126" s="212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2"/>
        <v>0</v>
      </c>
      <c r="I126" s="14"/>
    </row>
    <row r="127" spans="1:9" ht="12" hidden="1" customHeight="1">
      <c r="A127" s="13"/>
      <c r="B127" s="1"/>
      <c r="C127" s="36"/>
      <c r="D127" s="211"/>
      <c r="E127" s="212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3">ROUND(IF(ISNUMBER(B127), G127*B127, 0),5)</f>
        <v>0</v>
      </c>
      <c r="I127" s="14"/>
    </row>
    <row r="128" spans="1:9" ht="12.4" hidden="1" customHeight="1">
      <c r="A128" s="13"/>
      <c r="B128" s="1"/>
      <c r="C128" s="36"/>
      <c r="D128" s="211"/>
      <c r="E128" s="212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3"/>
        <v>0</v>
      </c>
      <c r="I128" s="14"/>
    </row>
    <row r="129" spans="1:9" ht="12.4" hidden="1" customHeight="1">
      <c r="A129" s="13"/>
      <c r="B129" s="1"/>
      <c r="C129" s="36"/>
      <c r="D129" s="211"/>
      <c r="E129" s="212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3"/>
        <v>0</v>
      </c>
      <c r="I129" s="14"/>
    </row>
    <row r="130" spans="1:9" ht="12.4" hidden="1" customHeight="1">
      <c r="A130" s="13"/>
      <c r="B130" s="1"/>
      <c r="C130" s="36"/>
      <c r="D130" s="211"/>
      <c r="E130" s="212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3"/>
        <v>0</v>
      </c>
      <c r="I130" s="14"/>
    </row>
    <row r="131" spans="1:9" ht="12.4" hidden="1" customHeight="1">
      <c r="A131" s="13"/>
      <c r="B131" s="1"/>
      <c r="C131" s="36"/>
      <c r="D131" s="211"/>
      <c r="E131" s="212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3"/>
        <v>0</v>
      </c>
      <c r="I131" s="14"/>
    </row>
    <row r="132" spans="1:9" ht="12.4" hidden="1" customHeight="1">
      <c r="A132" s="13"/>
      <c r="B132" s="1"/>
      <c r="C132" s="36"/>
      <c r="D132" s="211"/>
      <c r="E132" s="212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3"/>
        <v>0</v>
      </c>
      <c r="I132" s="14"/>
    </row>
    <row r="133" spans="1:9" ht="12.4" hidden="1" customHeight="1">
      <c r="A133" s="13"/>
      <c r="B133" s="1"/>
      <c r="C133" s="36"/>
      <c r="D133" s="211"/>
      <c r="E133" s="212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3"/>
        <v>0</v>
      </c>
      <c r="I133" s="14"/>
    </row>
    <row r="134" spans="1:9" ht="12.4" hidden="1" customHeight="1">
      <c r="A134" s="13"/>
      <c r="B134" s="1"/>
      <c r="C134" s="36"/>
      <c r="D134" s="211"/>
      <c r="E134" s="212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3"/>
        <v>0</v>
      </c>
      <c r="I134" s="14"/>
    </row>
    <row r="135" spans="1:9" ht="12.4" hidden="1" customHeight="1">
      <c r="A135" s="13"/>
      <c r="B135" s="1"/>
      <c r="C135" s="36"/>
      <c r="D135" s="211"/>
      <c r="E135" s="212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3"/>
        <v>0</v>
      </c>
      <c r="I135" s="14"/>
    </row>
    <row r="136" spans="1:9" ht="12.4" hidden="1" customHeight="1">
      <c r="A136" s="13"/>
      <c r="B136" s="1"/>
      <c r="C136" s="36"/>
      <c r="D136" s="211"/>
      <c r="E136" s="212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3"/>
        <v>0</v>
      </c>
      <c r="I136" s="14"/>
    </row>
    <row r="137" spans="1:9" ht="12.4" hidden="1" customHeight="1">
      <c r="A137" s="13"/>
      <c r="B137" s="1"/>
      <c r="C137" s="36"/>
      <c r="D137" s="211"/>
      <c r="E137" s="212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3"/>
        <v>0</v>
      </c>
      <c r="I137" s="14"/>
    </row>
    <row r="138" spans="1:9" ht="12.4" hidden="1" customHeight="1">
      <c r="A138" s="13"/>
      <c r="B138" s="1"/>
      <c r="C138" s="36"/>
      <c r="D138" s="211"/>
      <c r="E138" s="212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3"/>
        <v>0</v>
      </c>
      <c r="I138" s="14"/>
    </row>
    <row r="139" spans="1:9" ht="12.4" hidden="1" customHeight="1">
      <c r="A139" s="13"/>
      <c r="B139" s="1"/>
      <c r="C139" s="36"/>
      <c r="D139" s="211"/>
      <c r="E139" s="212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3"/>
        <v>0</v>
      </c>
      <c r="I139" s="14"/>
    </row>
    <row r="140" spans="1:9" ht="12.4" hidden="1" customHeight="1">
      <c r="A140" s="13"/>
      <c r="B140" s="1"/>
      <c r="C140" s="36"/>
      <c r="D140" s="211"/>
      <c r="E140" s="212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3"/>
        <v>0</v>
      </c>
      <c r="I140" s="14"/>
    </row>
    <row r="141" spans="1:9" ht="12.4" hidden="1" customHeight="1">
      <c r="A141" s="13"/>
      <c r="B141" s="1"/>
      <c r="C141" s="36"/>
      <c r="D141" s="211"/>
      <c r="E141" s="212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3"/>
        <v>0</v>
      </c>
      <c r="I141" s="14"/>
    </row>
    <row r="142" spans="1:9" ht="12.4" hidden="1" customHeight="1">
      <c r="A142" s="13"/>
      <c r="B142" s="1"/>
      <c r="C142" s="36"/>
      <c r="D142" s="211"/>
      <c r="E142" s="212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3"/>
        <v>0</v>
      </c>
      <c r="I142" s="14"/>
    </row>
    <row r="143" spans="1:9" ht="12.4" hidden="1" customHeight="1">
      <c r="A143" s="13"/>
      <c r="B143" s="1"/>
      <c r="C143" s="36"/>
      <c r="D143" s="211"/>
      <c r="E143" s="212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3"/>
        <v>0</v>
      </c>
      <c r="I143" s="14"/>
    </row>
    <row r="144" spans="1:9" ht="12.4" hidden="1" customHeight="1">
      <c r="A144" s="13"/>
      <c r="B144" s="1"/>
      <c r="C144" s="36"/>
      <c r="D144" s="211"/>
      <c r="E144" s="212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3"/>
        <v>0</v>
      </c>
      <c r="I144" s="14"/>
    </row>
    <row r="145" spans="1:9" ht="12.4" hidden="1" customHeight="1">
      <c r="A145" s="13"/>
      <c r="B145" s="1"/>
      <c r="C145" s="36"/>
      <c r="D145" s="211"/>
      <c r="E145" s="212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3"/>
        <v>0</v>
      </c>
      <c r="I145" s="14"/>
    </row>
    <row r="146" spans="1:9" ht="12.4" hidden="1" customHeight="1">
      <c r="A146" s="13"/>
      <c r="B146" s="1"/>
      <c r="C146" s="36"/>
      <c r="D146" s="211"/>
      <c r="E146" s="212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3"/>
        <v>0</v>
      </c>
      <c r="I146" s="14"/>
    </row>
    <row r="147" spans="1:9" ht="12.4" hidden="1" customHeight="1">
      <c r="A147" s="13"/>
      <c r="B147" s="1"/>
      <c r="C147" s="36"/>
      <c r="D147" s="211"/>
      <c r="E147" s="212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3"/>
        <v>0</v>
      </c>
      <c r="I147" s="14"/>
    </row>
    <row r="148" spans="1:9" ht="12.4" hidden="1" customHeight="1">
      <c r="A148" s="13"/>
      <c r="B148" s="1"/>
      <c r="C148" s="36"/>
      <c r="D148" s="211"/>
      <c r="E148" s="212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3"/>
        <v>0</v>
      </c>
      <c r="I148" s="14"/>
    </row>
    <row r="149" spans="1:9" ht="12.4" hidden="1" customHeight="1">
      <c r="A149" s="13"/>
      <c r="B149" s="1"/>
      <c r="C149" s="36"/>
      <c r="D149" s="211"/>
      <c r="E149" s="212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3"/>
        <v>0</v>
      </c>
      <c r="I149" s="14"/>
    </row>
    <row r="150" spans="1:9" ht="12.4" hidden="1" customHeight="1">
      <c r="A150" s="13"/>
      <c r="B150" s="1"/>
      <c r="C150" s="37"/>
      <c r="D150" s="211"/>
      <c r="E150" s="212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3"/>
        <v>0</v>
      </c>
      <c r="I150" s="14"/>
    </row>
    <row r="151" spans="1:9" ht="12" hidden="1" customHeight="1">
      <c r="A151" s="13"/>
      <c r="B151" s="1"/>
      <c r="C151" s="36"/>
      <c r="D151" s="211"/>
      <c r="E151" s="212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3"/>
        <v>0</v>
      </c>
      <c r="I151" s="14"/>
    </row>
    <row r="152" spans="1:9" ht="12.4" hidden="1" customHeight="1">
      <c r="A152" s="13"/>
      <c r="B152" s="1"/>
      <c r="C152" s="36"/>
      <c r="D152" s="211"/>
      <c r="E152" s="212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3"/>
        <v>0</v>
      </c>
      <c r="I152" s="14"/>
    </row>
    <row r="153" spans="1:9" ht="12.4" hidden="1" customHeight="1">
      <c r="A153" s="13"/>
      <c r="B153" s="1"/>
      <c r="C153" s="36"/>
      <c r="D153" s="211"/>
      <c r="E153" s="212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3"/>
        <v>0</v>
      </c>
      <c r="I153" s="14"/>
    </row>
    <row r="154" spans="1:9" ht="12.4" hidden="1" customHeight="1">
      <c r="A154" s="13"/>
      <c r="B154" s="1"/>
      <c r="C154" s="36"/>
      <c r="D154" s="211"/>
      <c r="E154" s="212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3"/>
        <v>0</v>
      </c>
      <c r="I154" s="14"/>
    </row>
    <row r="155" spans="1:9" ht="12.4" hidden="1" customHeight="1">
      <c r="A155" s="13"/>
      <c r="B155" s="1"/>
      <c r="C155" s="36"/>
      <c r="D155" s="211"/>
      <c r="E155" s="212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3"/>
        <v>0</v>
      </c>
      <c r="I155" s="14"/>
    </row>
    <row r="156" spans="1:9" ht="12.4" hidden="1" customHeight="1">
      <c r="A156" s="13"/>
      <c r="B156" s="1"/>
      <c r="C156" s="36"/>
      <c r="D156" s="211"/>
      <c r="E156" s="212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3"/>
        <v>0</v>
      </c>
      <c r="I156" s="14"/>
    </row>
    <row r="157" spans="1:9" ht="12.4" hidden="1" customHeight="1">
      <c r="A157" s="13"/>
      <c r="B157" s="1"/>
      <c r="C157" s="36"/>
      <c r="D157" s="211"/>
      <c r="E157" s="212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3"/>
        <v>0</v>
      </c>
      <c r="I157" s="14"/>
    </row>
    <row r="158" spans="1:9" ht="12.4" hidden="1" customHeight="1">
      <c r="A158" s="13"/>
      <c r="B158" s="1"/>
      <c r="C158" s="36"/>
      <c r="D158" s="211"/>
      <c r="E158" s="212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6"/>
      <c r="D159" s="211"/>
      <c r="E159" s="212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6"/>
      <c r="D160" s="211"/>
      <c r="E160" s="212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6"/>
      <c r="D161" s="211"/>
      <c r="E161" s="212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6"/>
      <c r="D162" s="211"/>
      <c r="E162" s="212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6"/>
      <c r="D163" s="211"/>
      <c r="E163" s="212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6"/>
      <c r="D164" s="211"/>
      <c r="E164" s="212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6"/>
      <c r="D165" s="211"/>
      <c r="E165" s="212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6"/>
      <c r="D166" s="211"/>
      <c r="E166" s="212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6"/>
      <c r="D167" s="211"/>
      <c r="E167" s="212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6"/>
      <c r="D168" s="211"/>
      <c r="E168" s="212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6"/>
      <c r="D169" s="211"/>
      <c r="E169" s="212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6"/>
      <c r="D170" s="211"/>
      <c r="E170" s="212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3"/>
        <v>0</v>
      </c>
      <c r="I170" s="14"/>
    </row>
    <row r="171" spans="1:9" ht="12.4" hidden="1" customHeight="1">
      <c r="A171" s="13"/>
      <c r="B171" s="1"/>
      <c r="C171" s="36"/>
      <c r="D171" s="211"/>
      <c r="E171" s="212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3"/>
        <v>0</v>
      </c>
      <c r="I171" s="14"/>
    </row>
    <row r="172" spans="1:9" ht="12.4" hidden="1" customHeight="1">
      <c r="A172" s="13"/>
      <c r="B172" s="1"/>
      <c r="C172" s="36"/>
      <c r="D172" s="211"/>
      <c r="E172" s="212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3"/>
        <v>0</v>
      </c>
      <c r="I172" s="14"/>
    </row>
    <row r="173" spans="1:9" ht="12.4" hidden="1" customHeight="1">
      <c r="A173" s="13"/>
      <c r="B173" s="1"/>
      <c r="C173" s="36"/>
      <c r="D173" s="211"/>
      <c r="E173" s="212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3"/>
        <v>0</v>
      </c>
      <c r="I173" s="14"/>
    </row>
    <row r="174" spans="1:9" ht="12.4" hidden="1" customHeight="1">
      <c r="A174" s="13"/>
      <c r="B174" s="1"/>
      <c r="C174" s="36"/>
      <c r="D174" s="211"/>
      <c r="E174" s="212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3"/>
        <v>0</v>
      </c>
      <c r="I174" s="14"/>
    </row>
    <row r="175" spans="1:9" ht="12.4" hidden="1" customHeight="1">
      <c r="A175" s="13"/>
      <c r="B175" s="1"/>
      <c r="C175" s="36"/>
      <c r="D175" s="211"/>
      <c r="E175" s="212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3"/>
        <v>0</v>
      </c>
      <c r="I175" s="14"/>
    </row>
    <row r="176" spans="1:9" ht="12.4" hidden="1" customHeight="1">
      <c r="A176" s="13"/>
      <c r="B176" s="1"/>
      <c r="C176" s="36"/>
      <c r="D176" s="211"/>
      <c r="E176" s="212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3"/>
        <v>0</v>
      </c>
      <c r="I176" s="14"/>
    </row>
    <row r="177" spans="1:9" ht="12.4" hidden="1" customHeight="1">
      <c r="A177" s="13"/>
      <c r="B177" s="1"/>
      <c r="C177" s="36"/>
      <c r="D177" s="211"/>
      <c r="E177" s="212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3"/>
        <v>0</v>
      </c>
      <c r="I177" s="14"/>
    </row>
    <row r="178" spans="1:9" ht="12.4" hidden="1" customHeight="1">
      <c r="A178" s="13"/>
      <c r="B178" s="1"/>
      <c r="C178" s="37"/>
      <c r="D178" s="211"/>
      <c r="E178" s="212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211"/>
      <c r="E179" s="212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4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211"/>
      <c r="E180" s="212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6"/>
      <c r="D181" s="211"/>
      <c r="E181" s="212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6"/>
      <c r="D182" s="211"/>
      <c r="E182" s="212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6"/>
      <c r="D183" s="211"/>
      <c r="E183" s="212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6"/>
      <c r="D184" s="211"/>
      <c r="E184" s="212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6"/>
      <c r="D185" s="211"/>
      <c r="E185" s="212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6"/>
      <c r="D186" s="211"/>
      <c r="E186" s="212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6"/>
      <c r="D187" s="211"/>
      <c r="E187" s="212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6"/>
      <c r="D188" s="211"/>
      <c r="E188" s="212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6"/>
      <c r="D189" s="211"/>
      <c r="E189" s="212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6"/>
      <c r="D190" s="211"/>
      <c r="E190" s="212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6"/>
      <c r="D191" s="211"/>
      <c r="E191" s="212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6"/>
      <c r="D192" s="211"/>
      <c r="E192" s="212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6"/>
      <c r="D193" s="211"/>
      <c r="E193" s="212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7"/>
      <c r="D194" s="211"/>
      <c r="E194" s="212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7"/>
      <c r="D195" s="211"/>
      <c r="E195" s="212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6"/>
      <c r="D196" s="211"/>
      <c r="E196" s="212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6"/>
      <c r="D197" s="211"/>
      <c r="E197" s="212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6"/>
      <c r="D198" s="211"/>
      <c r="E198" s="212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.4" hidden="1" customHeight="1">
      <c r="A199" s="13"/>
      <c r="B199" s="1"/>
      <c r="C199" s="36"/>
      <c r="D199" s="211"/>
      <c r="E199" s="212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6"/>
      <c r="D200" s="211"/>
      <c r="E200" s="212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6"/>
      <c r="D201" s="211"/>
      <c r="E201" s="212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6"/>
      <c r="D202" s="211"/>
      <c r="E202" s="212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6"/>
      <c r="D203" s="211"/>
      <c r="E203" s="212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6"/>
      <c r="D204" s="211"/>
      <c r="E204" s="212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6"/>
      <c r="D205" s="211"/>
      <c r="E205" s="212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.4" hidden="1" customHeight="1">
      <c r="A206" s="13"/>
      <c r="B206" s="1"/>
      <c r="C206" s="37"/>
      <c r="D206" s="211"/>
      <c r="E206" s="212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" hidden="1" customHeight="1">
      <c r="A207" s="13"/>
      <c r="B207" s="1"/>
      <c r="C207" s="36"/>
      <c r="D207" s="211"/>
      <c r="E207" s="212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6"/>
      <c r="D208" s="211"/>
      <c r="E208" s="212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6"/>
      <c r="D209" s="211"/>
      <c r="E209" s="212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6"/>
      <c r="D210" s="211"/>
      <c r="E210" s="212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6"/>
      <c r="D211" s="211"/>
      <c r="E211" s="212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6"/>
      <c r="D212" s="211"/>
      <c r="E212" s="212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6"/>
      <c r="D213" s="211"/>
      <c r="E213" s="212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6"/>
      <c r="D214" s="211"/>
      <c r="E214" s="212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6"/>
      <c r="D215" s="211"/>
      <c r="E215" s="212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6"/>
      <c r="D216" s="211"/>
      <c r="E216" s="212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6"/>
      <c r="D217" s="211"/>
      <c r="E217" s="212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6"/>
      <c r="D218" s="211"/>
      <c r="E218" s="212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6"/>
      <c r="D219" s="211"/>
      <c r="E219" s="212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6"/>
      <c r="D220" s="211"/>
      <c r="E220" s="212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6"/>
      <c r="D221" s="211"/>
      <c r="E221" s="212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6"/>
      <c r="D222" s="211"/>
      <c r="E222" s="212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6"/>
      <c r="D223" s="211"/>
      <c r="E223" s="212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6"/>
      <c r="D224" s="211"/>
      <c r="E224" s="212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6"/>
      <c r="D225" s="211"/>
      <c r="E225" s="212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6"/>
      <c r="D226" s="211"/>
      <c r="E226" s="212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12.4" hidden="1" customHeight="1">
      <c r="A227" s="13"/>
      <c r="B227" s="1"/>
      <c r="C227" s="36"/>
      <c r="D227" s="211"/>
      <c r="E227" s="212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12.4" hidden="1" customHeight="1">
      <c r="A228" s="13"/>
      <c r="B228" s="1"/>
      <c r="C228" s="36"/>
      <c r="D228" s="211"/>
      <c r="E228" s="212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12.4" hidden="1" customHeight="1">
      <c r="A229" s="13"/>
      <c r="B229" s="1"/>
      <c r="C229" s="36"/>
      <c r="D229" s="211"/>
      <c r="E229" s="212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12.4" hidden="1" customHeight="1">
      <c r="A230" s="13"/>
      <c r="B230" s="1"/>
      <c r="C230" s="36"/>
      <c r="D230" s="211"/>
      <c r="E230" s="212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12.4" hidden="1" customHeight="1">
      <c r="A231" s="13"/>
      <c r="B231" s="1"/>
      <c r="C231" s="36"/>
      <c r="D231" s="211"/>
      <c r="E231" s="212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12.4" hidden="1" customHeight="1">
      <c r="A232" s="13"/>
      <c r="B232" s="1"/>
      <c r="C232" s="36"/>
      <c r="D232" s="211"/>
      <c r="E232" s="212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12.4" hidden="1" customHeight="1">
      <c r="A233" s="13"/>
      <c r="B233" s="1"/>
      <c r="C233" s="36"/>
      <c r="D233" s="211"/>
      <c r="E233" s="212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4"/>
        <v>0</v>
      </c>
      <c r="I233" s="14"/>
    </row>
    <row r="234" spans="1:9" ht="12.4" hidden="1" customHeight="1">
      <c r="A234" s="13"/>
      <c r="B234" s="1"/>
      <c r="C234" s="37"/>
      <c r="D234" s="211"/>
      <c r="E234" s="212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211"/>
      <c r="E235" s="212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5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211"/>
      <c r="E236" s="212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6"/>
      <c r="D237" s="211"/>
      <c r="E237" s="212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6"/>
      <c r="D238" s="211"/>
      <c r="E238" s="212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6"/>
      <c r="D239" s="211"/>
      <c r="E239" s="212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6"/>
      <c r="D240" s="211"/>
      <c r="E240" s="212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6"/>
      <c r="D241" s="211"/>
      <c r="E241" s="212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6"/>
      <c r="D242" s="211"/>
      <c r="E242" s="212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6"/>
      <c r="D243" s="211"/>
      <c r="E243" s="212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6"/>
      <c r="D244" s="211"/>
      <c r="E244" s="212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6"/>
      <c r="D245" s="211"/>
      <c r="E245" s="212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6"/>
      <c r="D246" s="211"/>
      <c r="E246" s="212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6"/>
      <c r="D247" s="211"/>
      <c r="E247" s="212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6"/>
      <c r="D248" s="211"/>
      <c r="E248" s="212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6"/>
      <c r="D249" s="211"/>
      <c r="E249" s="212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6"/>
      <c r="D250" s="211"/>
      <c r="E250" s="212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.4" hidden="1" customHeight="1">
      <c r="A251" s="13"/>
      <c r="B251" s="1"/>
      <c r="C251" s="36"/>
      <c r="D251" s="211"/>
      <c r="E251" s="212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6"/>
      <c r="D252" s="211"/>
      <c r="E252" s="212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6"/>
      <c r="D253" s="211"/>
      <c r="E253" s="212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6"/>
      <c r="D254" s="211"/>
      <c r="E254" s="212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6"/>
      <c r="D255" s="211"/>
      <c r="E255" s="212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6"/>
      <c r="D256" s="211"/>
      <c r="E256" s="212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6"/>
      <c r="D257" s="211"/>
      <c r="E257" s="212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.4" hidden="1" customHeight="1">
      <c r="A258" s="13"/>
      <c r="B258" s="1"/>
      <c r="C258" s="37"/>
      <c r="D258" s="211"/>
      <c r="E258" s="212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" hidden="1" customHeight="1">
      <c r="A259" s="13"/>
      <c r="B259" s="1"/>
      <c r="C259" s="36"/>
      <c r="D259" s="211"/>
      <c r="E259" s="212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6"/>
      <c r="D260" s="211"/>
      <c r="E260" s="212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6"/>
      <c r="D261" s="211"/>
      <c r="E261" s="212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6"/>
      <c r="D262" s="211"/>
      <c r="E262" s="212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6"/>
      <c r="D263" s="211"/>
      <c r="E263" s="212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6"/>
      <c r="D264" s="211"/>
      <c r="E264" s="212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6"/>
      <c r="D265" s="211"/>
      <c r="E265" s="212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6"/>
      <c r="D266" s="211"/>
      <c r="E266" s="212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6"/>
      <c r="D267" s="211"/>
      <c r="E267" s="212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6"/>
      <c r="D268" s="211"/>
      <c r="E268" s="212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6"/>
      <c r="D269" s="211"/>
      <c r="E269" s="212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6"/>
      <c r="D270" s="211"/>
      <c r="E270" s="212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6"/>
      <c r="D271" s="211"/>
      <c r="E271" s="212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6"/>
      <c r="D272" s="211"/>
      <c r="E272" s="212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6"/>
      <c r="D273" s="211"/>
      <c r="E273" s="212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6"/>
      <c r="D274" s="211"/>
      <c r="E274" s="212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6"/>
      <c r="D275" s="211"/>
      <c r="E275" s="212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6"/>
      <c r="D276" s="211"/>
      <c r="E276" s="212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6"/>
      <c r="D277" s="211"/>
      <c r="E277" s="212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6"/>
      <c r="D278" s="211"/>
      <c r="E278" s="212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12.4" hidden="1" customHeight="1">
      <c r="A279" s="13"/>
      <c r="B279" s="1"/>
      <c r="C279" s="36"/>
      <c r="D279" s="211"/>
      <c r="E279" s="212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12.4" hidden="1" customHeight="1">
      <c r="A280" s="13"/>
      <c r="B280" s="1"/>
      <c r="C280" s="36"/>
      <c r="D280" s="211"/>
      <c r="E280" s="212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12.4" hidden="1" customHeight="1">
      <c r="A281" s="13"/>
      <c r="B281" s="1"/>
      <c r="C281" s="36"/>
      <c r="D281" s="211"/>
      <c r="E281" s="212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12.4" hidden="1" customHeight="1">
      <c r="A282" s="13"/>
      <c r="B282" s="1"/>
      <c r="C282" s="36"/>
      <c r="D282" s="211"/>
      <c r="E282" s="212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12.4" hidden="1" customHeight="1">
      <c r="A283" s="13"/>
      <c r="B283" s="1"/>
      <c r="C283" s="36"/>
      <c r="D283" s="211"/>
      <c r="E283" s="212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12.4" hidden="1" customHeight="1">
      <c r="A284" s="13"/>
      <c r="B284" s="1"/>
      <c r="C284" s="36"/>
      <c r="D284" s="211"/>
      <c r="E284" s="212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12.4" hidden="1" customHeight="1">
      <c r="A285" s="13"/>
      <c r="B285" s="1"/>
      <c r="C285" s="36"/>
      <c r="D285" s="211"/>
      <c r="E285" s="212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5"/>
        <v>0</v>
      </c>
      <c r="I285" s="14"/>
    </row>
    <row r="286" spans="1:9" ht="12.4" hidden="1" customHeight="1">
      <c r="A286" s="13"/>
      <c r="B286" s="1"/>
      <c r="C286" s="37"/>
      <c r="D286" s="211"/>
      <c r="E286" s="212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211"/>
      <c r="E287" s="212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6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211"/>
      <c r="E288" s="212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6"/>
      <c r="D289" s="211"/>
      <c r="E289" s="212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6"/>
      <c r="D290" s="211"/>
      <c r="E290" s="212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6"/>
      <c r="D291" s="211"/>
      <c r="E291" s="212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6"/>
      <c r="D292" s="211"/>
      <c r="E292" s="212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6"/>
      <c r="D293" s="211"/>
      <c r="E293" s="212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6"/>
      <c r="D294" s="211"/>
      <c r="E294" s="212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6"/>
      <c r="D295" s="211"/>
      <c r="E295" s="212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6"/>
      <c r="D296" s="211"/>
      <c r="E296" s="212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12.4" hidden="1" customHeight="1">
      <c r="A297" s="13"/>
      <c r="B297" s="1"/>
      <c r="C297" s="36"/>
      <c r="D297" s="211"/>
      <c r="E297" s="212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12.4" hidden="1" customHeight="1">
      <c r="A298" s="13"/>
      <c r="B298" s="1"/>
      <c r="C298" s="36"/>
      <c r="D298" s="211"/>
      <c r="E298" s="212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12.4" hidden="1" customHeight="1">
      <c r="A299" s="13"/>
      <c r="B299" s="1"/>
      <c r="C299" s="36"/>
      <c r="D299" s="211"/>
      <c r="E299" s="212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12.4" hidden="1" customHeight="1">
      <c r="A300" s="13"/>
      <c r="B300" s="1"/>
      <c r="C300" s="36"/>
      <c r="D300" s="211"/>
      <c r="E300" s="212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12.4" hidden="1" customHeight="1">
      <c r="A301" s="13"/>
      <c r="B301" s="1"/>
      <c r="C301" s="36"/>
      <c r="D301" s="211"/>
      <c r="E301" s="212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12.4" hidden="1" customHeight="1">
      <c r="A302" s="13"/>
      <c r="B302" s="1"/>
      <c r="C302" s="37"/>
      <c r="D302" s="211"/>
      <c r="E302" s="212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12.4" hidden="1" customHeight="1">
      <c r="A303" s="13"/>
      <c r="B303" s="1"/>
      <c r="C303" s="37"/>
      <c r="D303" s="211"/>
      <c r="E303" s="212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6"/>
        <v>0</v>
      </c>
      <c r="I303" s="14"/>
    </row>
    <row r="304" spans="1:9" ht="12.4" hidden="1" customHeight="1">
      <c r="A304" s="13"/>
      <c r="B304" s="1"/>
      <c r="C304" s="36"/>
      <c r="D304" s="211"/>
      <c r="E304" s="212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211"/>
      <c r="E305" s="212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7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211"/>
      <c r="E306" s="212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6"/>
      <c r="D307" s="211"/>
      <c r="E307" s="212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.4" hidden="1" customHeight="1">
      <c r="A308" s="13"/>
      <c r="B308" s="1"/>
      <c r="C308" s="36"/>
      <c r="D308" s="211"/>
      <c r="E308" s="212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6"/>
      <c r="D309" s="211"/>
      <c r="E309" s="212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6"/>
      <c r="D310" s="211"/>
      <c r="E310" s="212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6"/>
      <c r="D311" s="211"/>
      <c r="E311" s="212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6"/>
      <c r="D312" s="211"/>
      <c r="E312" s="212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6"/>
      <c r="D313" s="211"/>
      <c r="E313" s="212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6"/>
      <c r="D314" s="211"/>
      <c r="E314" s="212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.4" hidden="1" customHeight="1">
      <c r="A315" s="13"/>
      <c r="B315" s="1"/>
      <c r="C315" s="37"/>
      <c r="D315" s="211"/>
      <c r="E315" s="212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" hidden="1" customHeight="1">
      <c r="A316" s="13"/>
      <c r="B316" s="1"/>
      <c r="C316" s="36"/>
      <c r="D316" s="211"/>
      <c r="E316" s="212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6"/>
      <c r="D317" s="211"/>
      <c r="E317" s="212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6"/>
      <c r="D318" s="211"/>
      <c r="E318" s="212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6"/>
      <c r="D319" s="211"/>
      <c r="E319" s="212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6"/>
      <c r="D320" s="211"/>
      <c r="E320" s="212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6"/>
      <c r="D321" s="211"/>
      <c r="E321" s="212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6"/>
      <c r="D322" s="211"/>
      <c r="E322" s="212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6"/>
      <c r="D323" s="211"/>
      <c r="E323" s="212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6"/>
      <c r="D324" s="211"/>
      <c r="E324" s="212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6"/>
      <c r="D325" s="211"/>
      <c r="E325" s="212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6"/>
      <c r="D326" s="211"/>
      <c r="E326" s="212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6"/>
      <c r="D327" s="211"/>
      <c r="E327" s="212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6"/>
      <c r="D328" s="211"/>
      <c r="E328" s="212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6"/>
      <c r="D329" s="211"/>
      <c r="E329" s="212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6"/>
      <c r="D330" s="211"/>
      <c r="E330" s="212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6"/>
      <c r="D331" s="211"/>
      <c r="E331" s="212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6"/>
      <c r="D332" s="211"/>
      <c r="E332" s="212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6"/>
      <c r="D333" s="211"/>
      <c r="E333" s="212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6"/>
      <c r="D334" s="211"/>
      <c r="E334" s="212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6"/>
      <c r="D335" s="211"/>
      <c r="E335" s="212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12.4" hidden="1" customHeight="1">
      <c r="A336" s="13"/>
      <c r="B336" s="1"/>
      <c r="C336" s="36"/>
      <c r="D336" s="211"/>
      <c r="E336" s="212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12.4" hidden="1" customHeight="1">
      <c r="A337" s="13"/>
      <c r="B337" s="1"/>
      <c r="C337" s="36"/>
      <c r="D337" s="211"/>
      <c r="E337" s="212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12.4" hidden="1" customHeight="1">
      <c r="A338" s="13"/>
      <c r="B338" s="1"/>
      <c r="C338" s="36"/>
      <c r="D338" s="211"/>
      <c r="E338" s="212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12.4" hidden="1" customHeight="1">
      <c r="A339" s="13"/>
      <c r="B339" s="1"/>
      <c r="C339" s="36"/>
      <c r="D339" s="211"/>
      <c r="E339" s="212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12.4" hidden="1" customHeight="1">
      <c r="A340" s="13"/>
      <c r="B340" s="1"/>
      <c r="C340" s="36"/>
      <c r="D340" s="211"/>
      <c r="E340" s="212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12.4" hidden="1" customHeight="1">
      <c r="A341" s="13"/>
      <c r="B341" s="1"/>
      <c r="C341" s="36"/>
      <c r="D341" s="211"/>
      <c r="E341" s="212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12.4" hidden="1" customHeight="1">
      <c r="A342" s="13"/>
      <c r="B342" s="1"/>
      <c r="C342" s="36"/>
      <c r="D342" s="211"/>
      <c r="E342" s="212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7"/>
        <v>0</v>
      </c>
      <c r="I342" s="14"/>
    </row>
    <row r="343" spans="1:9" ht="12.4" hidden="1" customHeight="1">
      <c r="A343" s="13"/>
      <c r="B343" s="1"/>
      <c r="C343" s="37"/>
      <c r="D343" s="211"/>
      <c r="E343" s="212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211"/>
      <c r="E344" s="212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8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211"/>
      <c r="E345" s="212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6"/>
      <c r="D346" s="211"/>
      <c r="E346" s="212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6"/>
      <c r="D347" s="211"/>
      <c r="E347" s="212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6"/>
      <c r="D348" s="211"/>
      <c r="E348" s="212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6"/>
      <c r="D349" s="211"/>
      <c r="E349" s="212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6"/>
      <c r="D350" s="211"/>
      <c r="E350" s="212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6"/>
      <c r="D351" s="211"/>
      <c r="E351" s="212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6"/>
      <c r="D352" s="211"/>
      <c r="E352" s="212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6"/>
      <c r="D353" s="211"/>
      <c r="E353" s="212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6"/>
      <c r="D354" s="211"/>
      <c r="E354" s="212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6"/>
      <c r="D355" s="211"/>
      <c r="E355" s="212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6"/>
      <c r="D356" s="211"/>
      <c r="E356" s="212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6"/>
      <c r="D357" s="211"/>
      <c r="E357" s="212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6"/>
      <c r="D358" s="211"/>
      <c r="E358" s="212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6"/>
      <c r="D359" s="211"/>
      <c r="E359" s="212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.4" hidden="1" customHeight="1">
      <c r="A360" s="13"/>
      <c r="B360" s="1"/>
      <c r="C360" s="36"/>
      <c r="D360" s="211"/>
      <c r="E360" s="212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6"/>
      <c r="D361" s="211"/>
      <c r="E361" s="212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6"/>
      <c r="D362" s="211"/>
      <c r="E362" s="212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6"/>
      <c r="D363" s="211"/>
      <c r="E363" s="212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6"/>
      <c r="D364" s="211"/>
      <c r="E364" s="212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6"/>
      <c r="D365" s="211"/>
      <c r="E365" s="212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6"/>
      <c r="D366" s="211"/>
      <c r="E366" s="212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.4" hidden="1" customHeight="1">
      <c r="A367" s="13"/>
      <c r="B367" s="1"/>
      <c r="C367" s="37"/>
      <c r="D367" s="211"/>
      <c r="E367" s="212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" hidden="1" customHeight="1">
      <c r="A368" s="13"/>
      <c r="B368" s="1"/>
      <c r="C368" s="36"/>
      <c r="D368" s="211"/>
      <c r="E368" s="212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6"/>
      <c r="D369" s="211"/>
      <c r="E369" s="212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6"/>
      <c r="D370" s="211"/>
      <c r="E370" s="212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6"/>
      <c r="D371" s="211"/>
      <c r="E371" s="212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6"/>
      <c r="D372" s="211"/>
      <c r="E372" s="212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6"/>
      <c r="D373" s="211"/>
      <c r="E373" s="212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6"/>
      <c r="D374" s="211"/>
      <c r="E374" s="212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6"/>
      <c r="D375" s="211"/>
      <c r="E375" s="212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6"/>
      <c r="D376" s="211"/>
      <c r="E376" s="212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6"/>
      <c r="D377" s="211"/>
      <c r="E377" s="212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6"/>
      <c r="D378" s="211"/>
      <c r="E378" s="212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6"/>
      <c r="D379" s="211"/>
      <c r="E379" s="212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6"/>
      <c r="D380" s="211"/>
      <c r="E380" s="212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6"/>
      <c r="D381" s="211"/>
      <c r="E381" s="212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6"/>
      <c r="D382" s="211"/>
      <c r="E382" s="212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6"/>
      <c r="D383" s="211"/>
      <c r="E383" s="212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6"/>
      <c r="D384" s="211"/>
      <c r="E384" s="212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6"/>
      <c r="D385" s="211"/>
      <c r="E385" s="212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6"/>
      <c r="D386" s="211"/>
      <c r="E386" s="212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6"/>
      <c r="D387" s="211"/>
      <c r="E387" s="212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12.4" hidden="1" customHeight="1">
      <c r="A388" s="13"/>
      <c r="B388" s="1"/>
      <c r="C388" s="36"/>
      <c r="D388" s="211"/>
      <c r="E388" s="212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12.4" hidden="1" customHeight="1">
      <c r="A389" s="13"/>
      <c r="B389" s="1"/>
      <c r="C389" s="36"/>
      <c r="D389" s="211"/>
      <c r="E389" s="212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12.4" hidden="1" customHeight="1">
      <c r="A390" s="13"/>
      <c r="B390" s="1"/>
      <c r="C390" s="36"/>
      <c r="D390" s="211"/>
      <c r="E390" s="212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12.4" hidden="1" customHeight="1">
      <c r="A391" s="13"/>
      <c r="B391" s="1"/>
      <c r="C391" s="36"/>
      <c r="D391" s="211"/>
      <c r="E391" s="212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12.4" hidden="1" customHeight="1">
      <c r="A392" s="13"/>
      <c r="B392" s="1"/>
      <c r="C392" s="36"/>
      <c r="D392" s="211"/>
      <c r="E392" s="212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12.4" hidden="1" customHeight="1">
      <c r="A393" s="13"/>
      <c r="B393" s="1"/>
      <c r="C393" s="36"/>
      <c r="D393" s="211"/>
      <c r="E393" s="212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12.4" hidden="1" customHeight="1">
      <c r="A394" s="13"/>
      <c r="B394" s="1"/>
      <c r="C394" s="36"/>
      <c r="D394" s="211"/>
      <c r="E394" s="212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8"/>
        <v>0</v>
      </c>
      <c r="I394" s="14"/>
    </row>
    <row r="395" spans="1:9" ht="12.4" hidden="1" customHeight="1">
      <c r="A395" s="13"/>
      <c r="B395" s="1"/>
      <c r="C395" s="37"/>
      <c r="D395" s="211"/>
      <c r="E395" s="212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211"/>
      <c r="E396" s="212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9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211"/>
      <c r="E397" s="212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6"/>
      <c r="D398" s="211"/>
      <c r="E398" s="212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6"/>
      <c r="D399" s="211"/>
      <c r="E399" s="212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6"/>
      <c r="D400" s="211"/>
      <c r="E400" s="212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6"/>
      <c r="D401" s="211"/>
      <c r="E401" s="212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6"/>
      <c r="D402" s="211"/>
      <c r="E402" s="212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6"/>
      <c r="D403" s="211"/>
      <c r="E403" s="212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6"/>
      <c r="D404" s="211"/>
      <c r="E404" s="212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6"/>
      <c r="D405" s="211"/>
      <c r="E405" s="212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6"/>
      <c r="D406" s="211"/>
      <c r="E406" s="212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6"/>
      <c r="D407" s="211"/>
      <c r="E407" s="212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6"/>
      <c r="D408" s="211"/>
      <c r="E408" s="212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6"/>
      <c r="D409" s="211"/>
      <c r="E409" s="212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6"/>
      <c r="D410" s="211"/>
      <c r="E410" s="212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7"/>
      <c r="D411" s="211"/>
      <c r="E411" s="212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7"/>
      <c r="D412" s="211"/>
      <c r="E412" s="212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6"/>
      <c r="D413" s="211"/>
      <c r="E413" s="212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6"/>
      <c r="D414" s="211"/>
      <c r="E414" s="212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6"/>
      <c r="D415" s="211"/>
      <c r="E415" s="212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.4" hidden="1" customHeight="1">
      <c r="A416" s="13"/>
      <c r="B416" s="1"/>
      <c r="C416" s="36"/>
      <c r="D416" s="211"/>
      <c r="E416" s="212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6"/>
      <c r="D417" s="211"/>
      <c r="E417" s="212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6"/>
      <c r="D418" s="211"/>
      <c r="E418" s="212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6"/>
      <c r="D419" s="211"/>
      <c r="E419" s="212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6"/>
      <c r="D420" s="211"/>
      <c r="E420" s="212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6"/>
      <c r="D421" s="211"/>
      <c r="E421" s="212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6"/>
      <c r="D422" s="211"/>
      <c r="E422" s="212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.4" hidden="1" customHeight="1">
      <c r="A423" s="13"/>
      <c r="B423" s="1"/>
      <c r="C423" s="37"/>
      <c r="D423" s="211"/>
      <c r="E423" s="212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" hidden="1" customHeight="1">
      <c r="A424" s="13"/>
      <c r="B424" s="1"/>
      <c r="C424" s="36"/>
      <c r="D424" s="211"/>
      <c r="E424" s="212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6"/>
      <c r="D425" s="211"/>
      <c r="E425" s="212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6"/>
      <c r="D426" s="211"/>
      <c r="E426" s="212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6"/>
      <c r="D427" s="211"/>
      <c r="E427" s="212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6"/>
      <c r="D428" s="211"/>
      <c r="E428" s="212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6"/>
      <c r="D429" s="211"/>
      <c r="E429" s="212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6"/>
      <c r="D430" s="211"/>
      <c r="E430" s="212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6"/>
      <c r="D431" s="211"/>
      <c r="E431" s="212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6"/>
      <c r="D432" s="211"/>
      <c r="E432" s="212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6"/>
      <c r="D433" s="211"/>
      <c r="E433" s="212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6"/>
      <c r="D434" s="211"/>
      <c r="E434" s="212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6"/>
      <c r="D435" s="211"/>
      <c r="E435" s="212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6"/>
      <c r="D436" s="211"/>
      <c r="E436" s="212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6"/>
      <c r="D437" s="211"/>
      <c r="E437" s="212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6"/>
      <c r="D438" s="211"/>
      <c r="E438" s="212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6"/>
      <c r="D439" s="211"/>
      <c r="E439" s="212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6"/>
      <c r="D440" s="211"/>
      <c r="E440" s="212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6"/>
      <c r="D441" s="211"/>
      <c r="E441" s="212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6"/>
      <c r="D442" s="211"/>
      <c r="E442" s="212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6"/>
      <c r="D443" s="211"/>
      <c r="E443" s="212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12.4" hidden="1" customHeight="1">
      <c r="A444" s="13"/>
      <c r="B444" s="1"/>
      <c r="C444" s="36"/>
      <c r="D444" s="211"/>
      <c r="E444" s="212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12.4" hidden="1" customHeight="1">
      <c r="A445" s="13"/>
      <c r="B445" s="1"/>
      <c r="C445" s="36"/>
      <c r="D445" s="211"/>
      <c r="E445" s="212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12.4" hidden="1" customHeight="1">
      <c r="A446" s="13"/>
      <c r="B446" s="1"/>
      <c r="C446" s="36"/>
      <c r="D446" s="211"/>
      <c r="E446" s="212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12.4" hidden="1" customHeight="1">
      <c r="A447" s="13"/>
      <c r="B447" s="1"/>
      <c r="C447" s="36"/>
      <c r="D447" s="211"/>
      <c r="E447" s="212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12.4" hidden="1" customHeight="1">
      <c r="A448" s="13"/>
      <c r="B448" s="1"/>
      <c r="C448" s="36"/>
      <c r="D448" s="211"/>
      <c r="E448" s="212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12.4" hidden="1" customHeight="1">
      <c r="A449" s="13"/>
      <c r="B449" s="1"/>
      <c r="C449" s="36"/>
      <c r="D449" s="211"/>
      <c r="E449" s="212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12.4" hidden="1" customHeight="1">
      <c r="A450" s="13"/>
      <c r="B450" s="1"/>
      <c r="C450" s="36"/>
      <c r="D450" s="211"/>
      <c r="E450" s="212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9"/>
        <v>0</v>
      </c>
      <c r="I450" s="14"/>
    </row>
    <row r="451" spans="1:9" ht="12.4" hidden="1" customHeight="1">
      <c r="A451" s="13"/>
      <c r="B451" s="1"/>
      <c r="C451" s="37"/>
      <c r="D451" s="211"/>
      <c r="E451" s="212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211"/>
      <c r="E452" s="212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0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211"/>
      <c r="E453" s="212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6"/>
      <c r="D454" s="211"/>
      <c r="E454" s="212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6"/>
      <c r="D455" s="211"/>
      <c r="E455" s="212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6"/>
      <c r="D456" s="211"/>
      <c r="E456" s="212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6"/>
      <c r="D457" s="211"/>
      <c r="E457" s="212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6"/>
      <c r="D458" s="211"/>
      <c r="E458" s="212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6"/>
      <c r="D459" s="211"/>
      <c r="E459" s="212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6"/>
      <c r="D460" s="211"/>
      <c r="E460" s="212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6"/>
      <c r="D461" s="211"/>
      <c r="E461" s="212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6"/>
      <c r="D462" s="211"/>
      <c r="E462" s="212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6"/>
      <c r="D463" s="211"/>
      <c r="E463" s="212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6"/>
      <c r="D464" s="211"/>
      <c r="E464" s="212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6"/>
      <c r="D465" s="211"/>
      <c r="E465" s="212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6"/>
      <c r="D466" s="211"/>
      <c r="E466" s="212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6"/>
      <c r="D467" s="211"/>
      <c r="E467" s="212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.4" hidden="1" customHeight="1">
      <c r="A468" s="13"/>
      <c r="B468" s="1"/>
      <c r="C468" s="36"/>
      <c r="D468" s="211"/>
      <c r="E468" s="212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6"/>
      <c r="D469" s="211"/>
      <c r="E469" s="212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6"/>
      <c r="D470" s="211"/>
      <c r="E470" s="212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6"/>
      <c r="D471" s="211"/>
      <c r="E471" s="212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6"/>
      <c r="D472" s="211"/>
      <c r="E472" s="212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6"/>
      <c r="D473" s="211"/>
      <c r="E473" s="212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6"/>
      <c r="D474" s="211"/>
      <c r="E474" s="212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.4" hidden="1" customHeight="1">
      <c r="A475" s="13"/>
      <c r="B475" s="1"/>
      <c r="C475" s="37"/>
      <c r="D475" s="211"/>
      <c r="E475" s="212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" hidden="1" customHeight="1">
      <c r="A476" s="13"/>
      <c r="B476" s="1"/>
      <c r="C476" s="36"/>
      <c r="D476" s="211"/>
      <c r="E476" s="212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6"/>
      <c r="D477" s="211"/>
      <c r="E477" s="212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6"/>
      <c r="D478" s="211"/>
      <c r="E478" s="212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6"/>
      <c r="D479" s="211"/>
      <c r="E479" s="212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6"/>
      <c r="D480" s="211"/>
      <c r="E480" s="212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6"/>
      <c r="D481" s="211"/>
      <c r="E481" s="212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6"/>
      <c r="D482" s="211"/>
      <c r="E482" s="212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6"/>
      <c r="D483" s="211"/>
      <c r="E483" s="212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6"/>
      <c r="D484" s="211"/>
      <c r="E484" s="212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6"/>
      <c r="D485" s="211"/>
      <c r="E485" s="212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6"/>
      <c r="D486" s="211"/>
      <c r="E486" s="212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6"/>
      <c r="D487" s="211"/>
      <c r="E487" s="212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6"/>
      <c r="D488" s="211"/>
      <c r="E488" s="212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6"/>
      <c r="D489" s="211"/>
      <c r="E489" s="212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6"/>
      <c r="D490" s="211"/>
      <c r="E490" s="212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6"/>
      <c r="D491" s="211"/>
      <c r="E491" s="212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6"/>
      <c r="D492" s="211"/>
      <c r="E492" s="212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6"/>
      <c r="D493" s="211"/>
      <c r="E493" s="212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6"/>
      <c r="D494" s="211"/>
      <c r="E494" s="212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6"/>
      <c r="D495" s="211"/>
      <c r="E495" s="212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12.4" hidden="1" customHeight="1">
      <c r="A496" s="13"/>
      <c r="B496" s="1"/>
      <c r="C496" s="36"/>
      <c r="D496" s="211"/>
      <c r="E496" s="212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12.4" hidden="1" customHeight="1">
      <c r="A497" s="13"/>
      <c r="B497" s="1"/>
      <c r="C497" s="36"/>
      <c r="D497" s="211"/>
      <c r="E497" s="212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12.4" hidden="1" customHeight="1">
      <c r="A498" s="13"/>
      <c r="B498" s="1"/>
      <c r="C498" s="36"/>
      <c r="D498" s="211"/>
      <c r="E498" s="212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12.4" hidden="1" customHeight="1">
      <c r="A499" s="13"/>
      <c r="B499" s="1"/>
      <c r="C499" s="36"/>
      <c r="D499" s="211"/>
      <c r="E499" s="212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12.4" hidden="1" customHeight="1">
      <c r="A500" s="13"/>
      <c r="B500" s="1"/>
      <c r="C500" s="36"/>
      <c r="D500" s="211"/>
      <c r="E500" s="212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12.4" hidden="1" customHeight="1">
      <c r="A501" s="13"/>
      <c r="B501" s="1"/>
      <c r="C501" s="36"/>
      <c r="D501" s="211"/>
      <c r="E501" s="212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12.4" hidden="1" customHeight="1">
      <c r="A502" s="13"/>
      <c r="B502" s="1"/>
      <c r="C502" s="36"/>
      <c r="D502" s="211"/>
      <c r="E502" s="212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0"/>
        <v>0</v>
      </c>
      <c r="I502" s="14"/>
    </row>
    <row r="503" spans="1:9" ht="12.4" hidden="1" customHeight="1">
      <c r="A503" s="13"/>
      <c r="B503" s="1"/>
      <c r="C503" s="37"/>
      <c r="D503" s="211"/>
      <c r="E503" s="212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211"/>
      <c r="E504" s="212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1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211"/>
      <c r="E505" s="212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6"/>
      <c r="D506" s="211"/>
      <c r="E506" s="212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6"/>
      <c r="D507" s="211"/>
      <c r="E507" s="212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6"/>
      <c r="D508" s="211"/>
      <c r="E508" s="212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6"/>
      <c r="D509" s="211"/>
      <c r="E509" s="212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6"/>
      <c r="D510" s="211"/>
      <c r="E510" s="212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6"/>
      <c r="D511" s="211"/>
      <c r="E511" s="212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6"/>
      <c r="D512" s="211"/>
      <c r="E512" s="212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6"/>
      <c r="D513" s="211"/>
      <c r="E513" s="212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12.4" hidden="1" customHeight="1">
      <c r="A514" s="13"/>
      <c r="B514" s="1"/>
      <c r="C514" s="36"/>
      <c r="D514" s="211"/>
      <c r="E514" s="212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12.4" hidden="1" customHeight="1">
      <c r="A515" s="13"/>
      <c r="B515" s="1"/>
      <c r="C515" s="36"/>
      <c r="D515" s="211"/>
      <c r="E515" s="212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12.4" hidden="1" customHeight="1">
      <c r="A516" s="13"/>
      <c r="B516" s="1"/>
      <c r="C516" s="36"/>
      <c r="D516" s="211"/>
      <c r="E516" s="212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12.4" hidden="1" customHeight="1">
      <c r="A517" s="13"/>
      <c r="B517" s="1"/>
      <c r="C517" s="36"/>
      <c r="D517" s="211"/>
      <c r="E517" s="212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12.4" hidden="1" customHeight="1">
      <c r="A518" s="13"/>
      <c r="B518" s="1"/>
      <c r="C518" s="36"/>
      <c r="D518" s="211"/>
      <c r="E518" s="212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12.4" hidden="1" customHeight="1">
      <c r="A519" s="13"/>
      <c r="B519" s="1"/>
      <c r="C519" s="37"/>
      <c r="D519" s="211"/>
      <c r="E519" s="212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12.4" hidden="1" customHeight="1">
      <c r="A520" s="13"/>
      <c r="B520" s="1"/>
      <c r="C520" s="37"/>
      <c r="D520" s="211"/>
      <c r="E520" s="212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1"/>
        <v>0</v>
      </c>
      <c r="I520" s="14"/>
    </row>
    <row r="521" spans="1:9" ht="12.4" hidden="1" customHeight="1">
      <c r="A521" s="13"/>
      <c r="B521" s="1"/>
      <c r="C521" s="36"/>
      <c r="D521" s="211"/>
      <c r="E521" s="212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211"/>
      <c r="E522" s="212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2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211"/>
      <c r="E523" s="212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6"/>
      <c r="D524" s="211"/>
      <c r="E524" s="212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.4" hidden="1" customHeight="1">
      <c r="A525" s="13"/>
      <c r="B525" s="1"/>
      <c r="C525" s="36"/>
      <c r="D525" s="211"/>
      <c r="E525" s="212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6"/>
      <c r="D526" s="211"/>
      <c r="E526" s="212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6"/>
      <c r="D527" s="211"/>
      <c r="E527" s="212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6"/>
      <c r="D528" s="211"/>
      <c r="E528" s="212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6"/>
      <c r="D529" s="211"/>
      <c r="E529" s="212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6"/>
      <c r="D530" s="211"/>
      <c r="E530" s="212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6"/>
      <c r="D531" s="211"/>
      <c r="E531" s="212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.4" hidden="1" customHeight="1">
      <c r="A532" s="13"/>
      <c r="B532" s="1"/>
      <c r="C532" s="37"/>
      <c r="D532" s="211"/>
      <c r="E532" s="212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" hidden="1" customHeight="1">
      <c r="A533" s="13"/>
      <c r="B533" s="1"/>
      <c r="C533" s="36"/>
      <c r="D533" s="211"/>
      <c r="E533" s="212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6"/>
      <c r="D534" s="211"/>
      <c r="E534" s="212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6"/>
      <c r="D535" s="211"/>
      <c r="E535" s="212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6"/>
      <c r="D536" s="211"/>
      <c r="E536" s="212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6"/>
      <c r="D537" s="211"/>
      <c r="E537" s="212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6"/>
      <c r="D538" s="211"/>
      <c r="E538" s="212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6"/>
      <c r="D539" s="211"/>
      <c r="E539" s="212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6"/>
      <c r="D540" s="211"/>
      <c r="E540" s="212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6"/>
      <c r="D541" s="211"/>
      <c r="E541" s="212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6"/>
      <c r="D542" s="211"/>
      <c r="E542" s="212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6"/>
      <c r="D543" s="211"/>
      <c r="E543" s="212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6"/>
      <c r="D544" s="211"/>
      <c r="E544" s="212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6"/>
      <c r="D545" s="211"/>
      <c r="E545" s="212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6"/>
      <c r="D546" s="211"/>
      <c r="E546" s="212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6"/>
      <c r="D547" s="211"/>
      <c r="E547" s="212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6"/>
      <c r="D548" s="211"/>
      <c r="E548" s="212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6"/>
      <c r="D549" s="211"/>
      <c r="E549" s="212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6"/>
      <c r="D550" s="211"/>
      <c r="E550" s="212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6"/>
      <c r="D551" s="211"/>
      <c r="E551" s="212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6"/>
      <c r="D552" s="211"/>
      <c r="E552" s="212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12.4" hidden="1" customHeight="1">
      <c r="A553" s="13"/>
      <c r="B553" s="1"/>
      <c r="C553" s="36"/>
      <c r="D553" s="211"/>
      <c r="E553" s="212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12.4" hidden="1" customHeight="1">
      <c r="A554" s="13"/>
      <c r="B554" s="1"/>
      <c r="C554" s="36"/>
      <c r="D554" s="211"/>
      <c r="E554" s="212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12.4" hidden="1" customHeight="1">
      <c r="A555" s="13"/>
      <c r="B555" s="1"/>
      <c r="C555" s="36"/>
      <c r="D555" s="211"/>
      <c r="E555" s="212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12.4" hidden="1" customHeight="1">
      <c r="A556" s="13"/>
      <c r="B556" s="1"/>
      <c r="C556" s="36"/>
      <c r="D556" s="211"/>
      <c r="E556" s="212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12.4" hidden="1" customHeight="1">
      <c r="A557" s="13"/>
      <c r="B557" s="1"/>
      <c r="C557" s="36"/>
      <c r="D557" s="211"/>
      <c r="E557" s="212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12.4" hidden="1" customHeight="1">
      <c r="A558" s="13"/>
      <c r="B558" s="1"/>
      <c r="C558" s="36"/>
      <c r="D558" s="211"/>
      <c r="E558" s="212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12.4" hidden="1" customHeight="1">
      <c r="A559" s="13"/>
      <c r="B559" s="1"/>
      <c r="C559" s="36"/>
      <c r="D559" s="211"/>
      <c r="E559" s="212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2"/>
        <v>0</v>
      </c>
      <c r="I559" s="14"/>
    </row>
    <row r="560" spans="1:9" ht="12.4" hidden="1" customHeight="1">
      <c r="A560" s="13"/>
      <c r="B560" s="1"/>
      <c r="C560" s="37"/>
      <c r="D560" s="211"/>
      <c r="E560" s="212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211"/>
      <c r="E561" s="212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3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211"/>
      <c r="E562" s="212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6"/>
      <c r="D563" s="211"/>
      <c r="E563" s="212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6"/>
      <c r="D564" s="211"/>
      <c r="E564" s="212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6"/>
      <c r="D565" s="211"/>
      <c r="E565" s="212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6"/>
      <c r="D566" s="211"/>
      <c r="E566" s="212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6"/>
      <c r="D567" s="211"/>
      <c r="E567" s="212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6"/>
      <c r="D568" s="211"/>
      <c r="E568" s="212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6"/>
      <c r="D569" s="211"/>
      <c r="E569" s="212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6"/>
      <c r="D570" s="211"/>
      <c r="E570" s="212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6"/>
      <c r="D571" s="211"/>
      <c r="E571" s="212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6"/>
      <c r="D572" s="211"/>
      <c r="E572" s="212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6"/>
      <c r="D573" s="211"/>
      <c r="E573" s="212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6"/>
      <c r="D574" s="211"/>
      <c r="E574" s="212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6"/>
      <c r="D575" s="211"/>
      <c r="E575" s="212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6"/>
      <c r="D576" s="211"/>
      <c r="E576" s="212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.4" hidden="1" customHeight="1">
      <c r="A577" s="13"/>
      <c r="B577" s="1"/>
      <c r="C577" s="36"/>
      <c r="D577" s="211"/>
      <c r="E577" s="212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6"/>
      <c r="D578" s="211"/>
      <c r="E578" s="212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6"/>
      <c r="D579" s="211"/>
      <c r="E579" s="212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6"/>
      <c r="D580" s="211"/>
      <c r="E580" s="212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6"/>
      <c r="D581" s="211"/>
      <c r="E581" s="212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6"/>
      <c r="D582" s="211"/>
      <c r="E582" s="212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6"/>
      <c r="D583" s="211"/>
      <c r="E583" s="212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.4" hidden="1" customHeight="1">
      <c r="A584" s="13"/>
      <c r="B584" s="1"/>
      <c r="C584" s="37"/>
      <c r="D584" s="211"/>
      <c r="E584" s="212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" hidden="1" customHeight="1">
      <c r="A585" s="13"/>
      <c r="B585" s="1"/>
      <c r="C585" s="36"/>
      <c r="D585" s="211"/>
      <c r="E585" s="212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6"/>
      <c r="D586" s="211"/>
      <c r="E586" s="212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6"/>
      <c r="D587" s="211"/>
      <c r="E587" s="212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6"/>
      <c r="D588" s="211"/>
      <c r="E588" s="212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6"/>
      <c r="D589" s="211"/>
      <c r="E589" s="212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6"/>
      <c r="D590" s="211"/>
      <c r="E590" s="212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6"/>
      <c r="D591" s="211"/>
      <c r="E591" s="212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6"/>
      <c r="D592" s="211"/>
      <c r="E592" s="212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6"/>
      <c r="D593" s="211"/>
      <c r="E593" s="212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6"/>
      <c r="D594" s="211"/>
      <c r="E594" s="212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6"/>
      <c r="D595" s="211"/>
      <c r="E595" s="212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6"/>
      <c r="D596" s="211"/>
      <c r="E596" s="212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6"/>
      <c r="D597" s="211"/>
      <c r="E597" s="212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6"/>
      <c r="D598" s="211"/>
      <c r="E598" s="212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6"/>
      <c r="D599" s="211"/>
      <c r="E599" s="212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6"/>
      <c r="D600" s="211"/>
      <c r="E600" s="212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6"/>
      <c r="D601" s="211"/>
      <c r="E601" s="212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6"/>
      <c r="D602" s="211"/>
      <c r="E602" s="212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6"/>
      <c r="D603" s="211"/>
      <c r="E603" s="212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6"/>
      <c r="D604" s="211"/>
      <c r="E604" s="212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12.4" hidden="1" customHeight="1">
      <c r="A605" s="13"/>
      <c r="B605" s="1"/>
      <c r="C605" s="36"/>
      <c r="D605" s="211"/>
      <c r="E605" s="212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12.4" hidden="1" customHeight="1">
      <c r="A606" s="13"/>
      <c r="B606" s="1"/>
      <c r="C606" s="36"/>
      <c r="D606" s="211"/>
      <c r="E606" s="212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12.4" hidden="1" customHeight="1">
      <c r="A607" s="13"/>
      <c r="B607" s="1"/>
      <c r="C607" s="36"/>
      <c r="D607" s="211"/>
      <c r="E607" s="212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12.4" hidden="1" customHeight="1">
      <c r="A608" s="13"/>
      <c r="B608" s="1"/>
      <c r="C608" s="36"/>
      <c r="D608" s="211"/>
      <c r="E608" s="212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12.4" hidden="1" customHeight="1">
      <c r="A609" s="13"/>
      <c r="B609" s="1"/>
      <c r="C609" s="36"/>
      <c r="D609" s="211"/>
      <c r="E609" s="212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12.4" hidden="1" customHeight="1">
      <c r="A610" s="13"/>
      <c r="B610" s="1"/>
      <c r="C610" s="36"/>
      <c r="D610" s="211"/>
      <c r="E610" s="212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12.4" hidden="1" customHeight="1">
      <c r="A611" s="13"/>
      <c r="B611" s="1"/>
      <c r="C611" s="36"/>
      <c r="D611" s="211"/>
      <c r="E611" s="212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3"/>
        <v>0</v>
      </c>
      <c r="I611" s="14"/>
    </row>
    <row r="612" spans="1:9" ht="12.4" hidden="1" customHeight="1">
      <c r="A612" s="13"/>
      <c r="B612" s="1"/>
      <c r="C612" s="37"/>
      <c r="D612" s="211"/>
      <c r="E612" s="212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211"/>
      <c r="E613" s="212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4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211"/>
      <c r="E614" s="212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6"/>
      <c r="D615" s="211"/>
      <c r="E615" s="212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6"/>
      <c r="D616" s="211"/>
      <c r="E616" s="212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6"/>
      <c r="D617" s="211"/>
      <c r="E617" s="212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6"/>
      <c r="D618" s="211"/>
      <c r="E618" s="212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6"/>
      <c r="D619" s="211"/>
      <c r="E619" s="212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6"/>
      <c r="D620" s="211"/>
      <c r="E620" s="212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6"/>
      <c r="D621" s="211"/>
      <c r="E621" s="212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6"/>
      <c r="D622" s="211"/>
      <c r="E622" s="212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6"/>
      <c r="D623" s="211"/>
      <c r="E623" s="212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6"/>
      <c r="D624" s="211"/>
      <c r="E624" s="212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6"/>
      <c r="D625" s="211"/>
      <c r="E625" s="212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6"/>
      <c r="D626" s="211"/>
      <c r="E626" s="212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6"/>
      <c r="D627" s="211"/>
      <c r="E627" s="212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7"/>
      <c r="D628" s="211"/>
      <c r="E628" s="212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7"/>
      <c r="D629" s="211"/>
      <c r="E629" s="212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6"/>
      <c r="D630" s="211"/>
      <c r="E630" s="212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6"/>
      <c r="D631" s="211"/>
      <c r="E631" s="212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6"/>
      <c r="D632" s="211"/>
      <c r="E632" s="212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.4" hidden="1" customHeight="1">
      <c r="A633" s="13"/>
      <c r="B633" s="1"/>
      <c r="C633" s="36"/>
      <c r="D633" s="211"/>
      <c r="E633" s="212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6"/>
      <c r="D634" s="211"/>
      <c r="E634" s="212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6"/>
      <c r="D635" s="211"/>
      <c r="E635" s="212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6"/>
      <c r="D636" s="211"/>
      <c r="E636" s="212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6"/>
      <c r="D637" s="211"/>
      <c r="E637" s="212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6"/>
      <c r="D638" s="211"/>
      <c r="E638" s="212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6"/>
      <c r="D639" s="211"/>
      <c r="E639" s="212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.4" hidden="1" customHeight="1">
      <c r="A640" s="13"/>
      <c r="B640" s="1"/>
      <c r="C640" s="37"/>
      <c r="D640" s="211"/>
      <c r="E640" s="212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" hidden="1" customHeight="1">
      <c r="A641" s="13"/>
      <c r="B641" s="1"/>
      <c r="C641" s="36"/>
      <c r="D641" s="211"/>
      <c r="E641" s="212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6"/>
      <c r="D642" s="211"/>
      <c r="E642" s="212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6"/>
      <c r="D643" s="211"/>
      <c r="E643" s="212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6"/>
      <c r="D644" s="211"/>
      <c r="E644" s="212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6"/>
      <c r="D645" s="211"/>
      <c r="E645" s="212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6"/>
      <c r="D646" s="211"/>
      <c r="E646" s="212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6"/>
      <c r="D647" s="211"/>
      <c r="E647" s="212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6"/>
      <c r="D648" s="211"/>
      <c r="E648" s="212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6"/>
      <c r="D649" s="211"/>
      <c r="E649" s="212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6"/>
      <c r="D650" s="211"/>
      <c r="E650" s="212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6"/>
      <c r="D651" s="211"/>
      <c r="E651" s="212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6"/>
      <c r="D652" s="211"/>
      <c r="E652" s="212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6"/>
      <c r="D653" s="211"/>
      <c r="E653" s="212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6"/>
      <c r="D654" s="211"/>
      <c r="E654" s="212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6"/>
      <c r="D655" s="211"/>
      <c r="E655" s="212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6"/>
      <c r="D656" s="211"/>
      <c r="E656" s="212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6"/>
      <c r="D657" s="211"/>
      <c r="E657" s="212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6"/>
      <c r="D658" s="211"/>
      <c r="E658" s="212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6"/>
      <c r="D659" s="211"/>
      <c r="E659" s="212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6"/>
      <c r="D660" s="211"/>
      <c r="E660" s="212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12.4" hidden="1" customHeight="1">
      <c r="A661" s="13"/>
      <c r="B661" s="1"/>
      <c r="C661" s="36"/>
      <c r="D661" s="211"/>
      <c r="E661" s="212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12.4" hidden="1" customHeight="1">
      <c r="A662" s="13"/>
      <c r="B662" s="1"/>
      <c r="C662" s="36"/>
      <c r="D662" s="211"/>
      <c r="E662" s="212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12.4" hidden="1" customHeight="1">
      <c r="A663" s="13"/>
      <c r="B663" s="1"/>
      <c r="C663" s="36"/>
      <c r="D663" s="211"/>
      <c r="E663" s="212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12.4" hidden="1" customHeight="1">
      <c r="A664" s="13"/>
      <c r="B664" s="1"/>
      <c r="C664" s="36"/>
      <c r="D664" s="211"/>
      <c r="E664" s="212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12.4" hidden="1" customHeight="1">
      <c r="A665" s="13"/>
      <c r="B665" s="1"/>
      <c r="C665" s="36"/>
      <c r="D665" s="211"/>
      <c r="E665" s="212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12.4" hidden="1" customHeight="1">
      <c r="A666" s="13"/>
      <c r="B666" s="1"/>
      <c r="C666" s="36"/>
      <c r="D666" s="211"/>
      <c r="E666" s="212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12.4" hidden="1" customHeight="1">
      <c r="A667" s="13"/>
      <c r="B667" s="1"/>
      <c r="C667" s="36"/>
      <c r="D667" s="211"/>
      <c r="E667" s="212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4"/>
        <v>0</v>
      </c>
      <c r="I667" s="14"/>
    </row>
    <row r="668" spans="1:9" ht="12.4" hidden="1" customHeight="1">
      <c r="A668" s="13"/>
      <c r="B668" s="1"/>
      <c r="C668" s="37"/>
      <c r="D668" s="211"/>
      <c r="E668" s="212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211"/>
      <c r="E669" s="212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5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211"/>
      <c r="E670" s="212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6"/>
      <c r="D671" s="211"/>
      <c r="E671" s="212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6"/>
      <c r="D672" s="211"/>
      <c r="E672" s="212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6"/>
      <c r="D673" s="211"/>
      <c r="E673" s="212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6"/>
      <c r="D674" s="211"/>
      <c r="E674" s="212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6"/>
      <c r="D675" s="211"/>
      <c r="E675" s="212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6"/>
      <c r="D676" s="211"/>
      <c r="E676" s="212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6"/>
      <c r="D677" s="211"/>
      <c r="E677" s="212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6"/>
      <c r="D678" s="211"/>
      <c r="E678" s="212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6"/>
      <c r="D679" s="211"/>
      <c r="E679" s="212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6"/>
      <c r="D680" s="211"/>
      <c r="E680" s="212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6"/>
      <c r="D681" s="211"/>
      <c r="E681" s="212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6"/>
      <c r="D682" s="211"/>
      <c r="E682" s="212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6"/>
      <c r="D683" s="211"/>
      <c r="E683" s="212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6"/>
      <c r="D684" s="211"/>
      <c r="E684" s="212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.4" hidden="1" customHeight="1">
      <c r="A685" s="13"/>
      <c r="B685" s="1"/>
      <c r="C685" s="36"/>
      <c r="D685" s="211"/>
      <c r="E685" s="212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6"/>
      <c r="D686" s="211"/>
      <c r="E686" s="212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6"/>
      <c r="D687" s="211"/>
      <c r="E687" s="212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6"/>
      <c r="D688" s="211"/>
      <c r="E688" s="212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6"/>
      <c r="D689" s="211"/>
      <c r="E689" s="212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6"/>
      <c r="D690" s="211"/>
      <c r="E690" s="212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6"/>
      <c r="D691" s="211"/>
      <c r="E691" s="212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.4" hidden="1" customHeight="1">
      <c r="A692" s="13"/>
      <c r="B692" s="1"/>
      <c r="C692" s="37"/>
      <c r="D692" s="211"/>
      <c r="E692" s="212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" hidden="1" customHeight="1">
      <c r="A693" s="13"/>
      <c r="B693" s="1"/>
      <c r="C693" s="36"/>
      <c r="D693" s="211"/>
      <c r="E693" s="212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6"/>
      <c r="D694" s="211"/>
      <c r="E694" s="212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6"/>
      <c r="D695" s="211"/>
      <c r="E695" s="212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6"/>
      <c r="D696" s="211"/>
      <c r="E696" s="212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6"/>
      <c r="D697" s="211"/>
      <c r="E697" s="212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6"/>
      <c r="D698" s="211"/>
      <c r="E698" s="212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6"/>
      <c r="D699" s="211"/>
      <c r="E699" s="212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6"/>
      <c r="D700" s="211"/>
      <c r="E700" s="212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6"/>
      <c r="D701" s="211"/>
      <c r="E701" s="212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6"/>
      <c r="D702" s="211"/>
      <c r="E702" s="212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6"/>
      <c r="D703" s="211"/>
      <c r="E703" s="212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6"/>
      <c r="D704" s="211"/>
      <c r="E704" s="212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6"/>
      <c r="D705" s="211"/>
      <c r="E705" s="212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6"/>
      <c r="D706" s="211"/>
      <c r="E706" s="212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6"/>
      <c r="D707" s="211"/>
      <c r="E707" s="212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6"/>
      <c r="D708" s="211"/>
      <c r="E708" s="212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6"/>
      <c r="D709" s="211"/>
      <c r="E709" s="212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6"/>
      <c r="D710" s="211"/>
      <c r="E710" s="212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6"/>
      <c r="D711" s="211"/>
      <c r="E711" s="212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6"/>
      <c r="D712" s="211"/>
      <c r="E712" s="212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12.4" hidden="1" customHeight="1">
      <c r="A713" s="13"/>
      <c r="B713" s="1"/>
      <c r="C713" s="36"/>
      <c r="D713" s="211"/>
      <c r="E713" s="212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12.4" hidden="1" customHeight="1">
      <c r="A714" s="13"/>
      <c r="B714" s="1"/>
      <c r="C714" s="36"/>
      <c r="D714" s="211"/>
      <c r="E714" s="212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12.4" hidden="1" customHeight="1">
      <c r="A715" s="13"/>
      <c r="B715" s="1"/>
      <c r="C715" s="36"/>
      <c r="D715" s="211"/>
      <c r="E715" s="212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12.4" hidden="1" customHeight="1">
      <c r="A716" s="13"/>
      <c r="B716" s="1"/>
      <c r="C716" s="36"/>
      <c r="D716" s="211"/>
      <c r="E716" s="212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12.4" hidden="1" customHeight="1">
      <c r="A717" s="13"/>
      <c r="B717" s="1"/>
      <c r="C717" s="36"/>
      <c r="D717" s="211"/>
      <c r="E717" s="212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12.4" hidden="1" customHeight="1">
      <c r="A718" s="13"/>
      <c r="B718" s="1"/>
      <c r="C718" s="36"/>
      <c r="D718" s="211"/>
      <c r="E718" s="212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12.4" hidden="1" customHeight="1">
      <c r="A719" s="13"/>
      <c r="B719" s="1"/>
      <c r="C719" s="36"/>
      <c r="D719" s="211"/>
      <c r="E719" s="212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5"/>
        <v>0</v>
      </c>
      <c r="I719" s="14"/>
    </row>
    <row r="720" spans="1:9" ht="12.4" hidden="1" customHeight="1">
      <c r="A720" s="13"/>
      <c r="B720" s="1"/>
      <c r="C720" s="37"/>
      <c r="D720" s="211"/>
      <c r="E720" s="212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211"/>
      <c r="E721" s="212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6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211"/>
      <c r="E722" s="212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6"/>
      <c r="D723" s="211"/>
      <c r="E723" s="212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6"/>
      <c r="D724" s="211"/>
      <c r="E724" s="212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6"/>
      <c r="D725" s="211"/>
      <c r="E725" s="212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6"/>
      <c r="D726" s="211"/>
      <c r="E726" s="212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6"/>
      <c r="D727" s="211"/>
      <c r="E727" s="212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6"/>
      <c r="D728" s="211"/>
      <c r="E728" s="212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6"/>
      <c r="D729" s="211"/>
      <c r="E729" s="212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6"/>
      <c r="D730" s="211"/>
      <c r="E730" s="212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12.4" hidden="1" customHeight="1">
      <c r="A731" s="13"/>
      <c r="B731" s="1"/>
      <c r="C731" s="36"/>
      <c r="D731" s="211"/>
      <c r="E731" s="212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12.4" hidden="1" customHeight="1">
      <c r="A732" s="13"/>
      <c r="B732" s="1"/>
      <c r="C732" s="36"/>
      <c r="D732" s="211"/>
      <c r="E732" s="212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12.4" hidden="1" customHeight="1">
      <c r="A733" s="13"/>
      <c r="B733" s="1"/>
      <c r="C733" s="36"/>
      <c r="D733" s="211"/>
      <c r="E733" s="212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12.4" hidden="1" customHeight="1">
      <c r="A734" s="13"/>
      <c r="B734" s="1"/>
      <c r="C734" s="36"/>
      <c r="D734" s="211"/>
      <c r="E734" s="212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12.4" hidden="1" customHeight="1">
      <c r="A735" s="13"/>
      <c r="B735" s="1"/>
      <c r="C735" s="36"/>
      <c r="D735" s="211"/>
      <c r="E735" s="212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12.4" hidden="1" customHeight="1">
      <c r="A736" s="13"/>
      <c r="B736" s="1"/>
      <c r="C736" s="37"/>
      <c r="D736" s="211"/>
      <c r="E736" s="212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12.4" hidden="1" customHeight="1">
      <c r="A737" s="13"/>
      <c r="B737" s="1"/>
      <c r="C737" s="37"/>
      <c r="D737" s="211"/>
      <c r="E737" s="212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6"/>
        <v>0</v>
      </c>
      <c r="I737" s="14"/>
    </row>
    <row r="738" spans="1:9" ht="12.4" hidden="1" customHeight="1">
      <c r="A738" s="13"/>
      <c r="B738" s="1"/>
      <c r="C738" s="36"/>
      <c r="D738" s="211"/>
      <c r="E738" s="212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211"/>
      <c r="E739" s="212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7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211"/>
      <c r="E740" s="212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6"/>
      <c r="D741" s="211"/>
      <c r="E741" s="212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.4" hidden="1" customHeight="1">
      <c r="A742" s="13"/>
      <c r="B742" s="1"/>
      <c r="C742" s="36"/>
      <c r="D742" s="211"/>
      <c r="E742" s="212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6"/>
      <c r="D743" s="211"/>
      <c r="E743" s="212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6"/>
      <c r="D744" s="211"/>
      <c r="E744" s="212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6"/>
      <c r="D745" s="211"/>
      <c r="E745" s="212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6"/>
      <c r="D746" s="211"/>
      <c r="E746" s="212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6"/>
      <c r="D747" s="211"/>
      <c r="E747" s="212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6"/>
      <c r="D748" s="211"/>
      <c r="E748" s="212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.4" hidden="1" customHeight="1">
      <c r="A749" s="13"/>
      <c r="B749" s="1"/>
      <c r="C749" s="37"/>
      <c r="D749" s="211"/>
      <c r="E749" s="212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" hidden="1" customHeight="1">
      <c r="A750" s="13"/>
      <c r="B750" s="1"/>
      <c r="C750" s="36"/>
      <c r="D750" s="211"/>
      <c r="E750" s="212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6"/>
      <c r="D751" s="211"/>
      <c r="E751" s="212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6"/>
      <c r="D752" s="211"/>
      <c r="E752" s="212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6"/>
      <c r="D753" s="211"/>
      <c r="E753" s="212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6"/>
      <c r="D754" s="211"/>
      <c r="E754" s="212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6"/>
      <c r="D755" s="211"/>
      <c r="E755" s="212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6"/>
      <c r="D756" s="211"/>
      <c r="E756" s="212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6"/>
      <c r="D757" s="211"/>
      <c r="E757" s="212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6"/>
      <c r="D758" s="211"/>
      <c r="E758" s="212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6"/>
      <c r="D759" s="211"/>
      <c r="E759" s="212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6"/>
      <c r="D760" s="211"/>
      <c r="E760" s="212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6"/>
      <c r="D761" s="211"/>
      <c r="E761" s="212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6"/>
      <c r="D762" s="211"/>
      <c r="E762" s="212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6"/>
      <c r="D763" s="211"/>
      <c r="E763" s="212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6"/>
      <c r="D764" s="211"/>
      <c r="E764" s="212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6"/>
      <c r="D765" s="211"/>
      <c r="E765" s="212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8">ROUND(IF(ISNUMBER(B765), G765*B765, 0),5)</f>
        <v>0</v>
      </c>
      <c r="I765" s="14"/>
    </row>
    <row r="766" spans="1:9" ht="12.4" hidden="1" customHeight="1">
      <c r="A766" s="13"/>
      <c r="B766" s="1"/>
      <c r="C766" s="36"/>
      <c r="D766" s="211"/>
      <c r="E766" s="212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8"/>
        <v>0</v>
      </c>
      <c r="I766" s="14"/>
    </row>
    <row r="767" spans="1:9" ht="12.4" hidden="1" customHeight="1">
      <c r="A767" s="13"/>
      <c r="B767" s="1"/>
      <c r="C767" s="36"/>
      <c r="D767" s="211"/>
      <c r="E767" s="212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8"/>
        <v>0</v>
      </c>
      <c r="I767" s="14"/>
    </row>
    <row r="768" spans="1:9" ht="12.4" hidden="1" customHeight="1">
      <c r="A768" s="13"/>
      <c r="B768" s="1"/>
      <c r="C768" s="36"/>
      <c r="D768" s="211"/>
      <c r="E768" s="212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8"/>
        <v>0</v>
      </c>
      <c r="I768" s="14"/>
    </row>
    <row r="769" spans="1:9" ht="12.4" hidden="1" customHeight="1">
      <c r="A769" s="13"/>
      <c r="B769" s="1"/>
      <c r="C769" s="36"/>
      <c r="D769" s="211"/>
      <c r="E769" s="212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8"/>
        <v>0</v>
      </c>
      <c r="I769" s="14"/>
    </row>
    <row r="770" spans="1:9" ht="12.4" hidden="1" customHeight="1">
      <c r="A770" s="13"/>
      <c r="B770" s="1"/>
      <c r="C770" s="36"/>
      <c r="D770" s="211"/>
      <c r="E770" s="212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8"/>
        <v>0</v>
      </c>
      <c r="I770" s="14"/>
    </row>
    <row r="771" spans="1:9" ht="12.4" hidden="1" customHeight="1">
      <c r="A771" s="13"/>
      <c r="B771" s="1"/>
      <c r="C771" s="36"/>
      <c r="D771" s="211"/>
      <c r="E771" s="212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8"/>
        <v>0</v>
      </c>
      <c r="I771" s="14"/>
    </row>
    <row r="772" spans="1:9" ht="12.4" hidden="1" customHeight="1">
      <c r="A772" s="13"/>
      <c r="B772" s="1"/>
      <c r="C772" s="36"/>
      <c r="D772" s="211"/>
      <c r="E772" s="212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8"/>
        <v>0</v>
      </c>
      <c r="I772" s="14"/>
    </row>
    <row r="773" spans="1:9" ht="12.4" hidden="1" customHeight="1">
      <c r="A773" s="13"/>
      <c r="B773" s="1"/>
      <c r="C773" s="36"/>
      <c r="D773" s="211"/>
      <c r="E773" s="212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8"/>
        <v>0</v>
      </c>
      <c r="I773" s="14"/>
    </row>
    <row r="774" spans="1:9" ht="12.4" hidden="1" customHeight="1">
      <c r="A774" s="13"/>
      <c r="B774" s="1"/>
      <c r="C774" s="36"/>
      <c r="D774" s="211"/>
      <c r="E774" s="212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8"/>
        <v>0</v>
      </c>
      <c r="I774" s="14"/>
    </row>
    <row r="775" spans="1:9" ht="12.4" hidden="1" customHeight="1">
      <c r="A775" s="13"/>
      <c r="B775" s="1"/>
      <c r="C775" s="36"/>
      <c r="D775" s="211"/>
      <c r="E775" s="212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8"/>
        <v>0</v>
      </c>
      <c r="I775" s="14"/>
    </row>
    <row r="776" spans="1:9" ht="12.4" hidden="1" customHeight="1">
      <c r="A776" s="13"/>
      <c r="B776" s="1"/>
      <c r="C776" s="36"/>
      <c r="D776" s="211"/>
      <c r="E776" s="212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8"/>
        <v>0</v>
      </c>
      <c r="I776" s="14"/>
    </row>
    <row r="777" spans="1:9" ht="12.4" hidden="1" customHeight="1">
      <c r="A777" s="13"/>
      <c r="B777" s="1"/>
      <c r="C777" s="37"/>
      <c r="D777" s="211"/>
      <c r="E777" s="212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211"/>
      <c r="E778" s="212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19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211"/>
      <c r="E779" s="212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9"/>
        <v>0</v>
      </c>
      <c r="I779" s="14"/>
    </row>
    <row r="780" spans="1:9" ht="12.4" hidden="1" customHeight="1">
      <c r="A780" s="13"/>
      <c r="B780" s="1"/>
      <c r="C780" s="36"/>
      <c r="D780" s="211"/>
      <c r="E780" s="212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9"/>
        <v>0</v>
      </c>
      <c r="I780" s="14"/>
    </row>
    <row r="781" spans="1:9" ht="12.4" hidden="1" customHeight="1">
      <c r="A781" s="13"/>
      <c r="B781" s="1"/>
      <c r="C781" s="36"/>
      <c r="D781" s="211"/>
      <c r="E781" s="212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9"/>
        <v>0</v>
      </c>
      <c r="I781" s="14"/>
    </row>
    <row r="782" spans="1:9" ht="12.4" hidden="1" customHeight="1">
      <c r="A782" s="13"/>
      <c r="B782" s="1"/>
      <c r="C782" s="36"/>
      <c r="D782" s="211"/>
      <c r="E782" s="212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9"/>
        <v>0</v>
      </c>
      <c r="I782" s="14"/>
    </row>
    <row r="783" spans="1:9" ht="12.4" hidden="1" customHeight="1">
      <c r="A783" s="13"/>
      <c r="B783" s="1"/>
      <c r="C783" s="36"/>
      <c r="D783" s="211"/>
      <c r="E783" s="212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9"/>
        <v>0</v>
      </c>
      <c r="I783" s="14"/>
    </row>
    <row r="784" spans="1:9" ht="12.4" hidden="1" customHeight="1">
      <c r="A784" s="13"/>
      <c r="B784" s="1"/>
      <c r="C784" s="36"/>
      <c r="D784" s="211"/>
      <c r="E784" s="212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9"/>
        <v>0</v>
      </c>
      <c r="I784" s="14"/>
    </row>
    <row r="785" spans="1:9" ht="12.4" hidden="1" customHeight="1">
      <c r="A785" s="13"/>
      <c r="B785" s="1"/>
      <c r="C785" s="36"/>
      <c r="D785" s="211"/>
      <c r="E785" s="212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9"/>
        <v>0</v>
      </c>
      <c r="I785" s="14"/>
    </row>
    <row r="786" spans="1:9" ht="12.4" hidden="1" customHeight="1">
      <c r="A786" s="13"/>
      <c r="B786" s="1"/>
      <c r="C786" s="36"/>
      <c r="D786" s="211"/>
      <c r="E786" s="212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0">ROUND(IF(ISNUMBER(B786), G786*B786, 0),5)</f>
        <v>0</v>
      </c>
      <c r="I786" s="14"/>
    </row>
    <row r="787" spans="1:9" ht="12.4" hidden="1" customHeight="1">
      <c r="A787" s="13"/>
      <c r="B787" s="1"/>
      <c r="C787" s="36"/>
      <c r="D787" s="211"/>
      <c r="E787" s="212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0"/>
        <v>0</v>
      </c>
      <c r="I787" s="14"/>
    </row>
    <row r="788" spans="1:9" ht="12.4" hidden="1" customHeight="1">
      <c r="A788" s="13"/>
      <c r="B788" s="1"/>
      <c r="C788" s="36"/>
      <c r="D788" s="211"/>
      <c r="E788" s="212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0"/>
        <v>0</v>
      </c>
      <c r="I788" s="14"/>
    </row>
    <row r="789" spans="1:9" ht="12.4" hidden="1" customHeight="1">
      <c r="A789" s="13"/>
      <c r="B789" s="1"/>
      <c r="C789" s="36"/>
      <c r="D789" s="211"/>
      <c r="E789" s="212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0"/>
        <v>0</v>
      </c>
      <c r="I789" s="14"/>
    </row>
    <row r="790" spans="1:9" ht="12.4" hidden="1" customHeight="1">
      <c r="A790" s="13"/>
      <c r="B790" s="1"/>
      <c r="C790" s="36"/>
      <c r="D790" s="211"/>
      <c r="E790" s="212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0"/>
        <v>0</v>
      </c>
      <c r="I790" s="14"/>
    </row>
    <row r="791" spans="1:9" ht="12.4" hidden="1" customHeight="1">
      <c r="A791" s="13"/>
      <c r="B791" s="1"/>
      <c r="C791" s="36"/>
      <c r="D791" s="211"/>
      <c r="E791" s="212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0"/>
        <v>0</v>
      </c>
      <c r="I791" s="14"/>
    </row>
    <row r="792" spans="1:9" ht="12.4" hidden="1" customHeight="1">
      <c r="A792" s="13"/>
      <c r="B792" s="1"/>
      <c r="C792" s="36"/>
      <c r="D792" s="211"/>
      <c r="E792" s="212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0"/>
        <v>0</v>
      </c>
      <c r="I792" s="14"/>
    </row>
    <row r="793" spans="1:9" ht="12.4" hidden="1" customHeight="1">
      <c r="A793" s="13"/>
      <c r="B793" s="1"/>
      <c r="C793" s="36"/>
      <c r="D793" s="211"/>
      <c r="E793" s="212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0"/>
        <v>0</v>
      </c>
      <c r="I793" s="14"/>
    </row>
    <row r="794" spans="1:9" ht="12.4" hidden="1" customHeight="1">
      <c r="A794" s="13"/>
      <c r="B794" s="1"/>
      <c r="C794" s="36"/>
      <c r="D794" s="211"/>
      <c r="E794" s="212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0"/>
        <v>0</v>
      </c>
      <c r="I794" s="14"/>
    </row>
    <row r="795" spans="1:9" ht="12.4" hidden="1" customHeight="1">
      <c r="A795" s="13"/>
      <c r="B795" s="1"/>
      <c r="C795" s="36"/>
      <c r="D795" s="211"/>
      <c r="E795" s="212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0"/>
        <v>0</v>
      </c>
      <c r="I795" s="14"/>
    </row>
    <row r="796" spans="1:9" ht="12.4" hidden="1" customHeight="1">
      <c r="A796" s="13"/>
      <c r="B796" s="1"/>
      <c r="C796" s="36"/>
      <c r="D796" s="211"/>
      <c r="E796" s="212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0"/>
        <v>0</v>
      </c>
      <c r="I796" s="14"/>
    </row>
    <row r="797" spans="1:9" ht="12.4" hidden="1" customHeight="1">
      <c r="A797" s="13"/>
      <c r="B797" s="1"/>
      <c r="C797" s="36"/>
      <c r="D797" s="211"/>
      <c r="E797" s="212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0"/>
        <v>0</v>
      </c>
      <c r="I797" s="14"/>
    </row>
    <row r="798" spans="1:9" ht="12.4" hidden="1" customHeight="1">
      <c r="A798" s="13"/>
      <c r="B798" s="1"/>
      <c r="C798" s="36"/>
      <c r="D798" s="211"/>
      <c r="E798" s="212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0"/>
        <v>0</v>
      </c>
      <c r="I798" s="14"/>
    </row>
    <row r="799" spans="1:9" ht="12.4" hidden="1" customHeight="1">
      <c r="A799" s="13"/>
      <c r="B799" s="1"/>
      <c r="C799" s="36"/>
      <c r="D799" s="211"/>
      <c r="E799" s="212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0"/>
        <v>0</v>
      </c>
      <c r="I799" s="14"/>
    </row>
    <row r="800" spans="1:9" ht="12.4" hidden="1" customHeight="1">
      <c r="A800" s="13"/>
      <c r="B800" s="1"/>
      <c r="C800" s="36"/>
      <c r="D800" s="211"/>
      <c r="E800" s="212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0"/>
        <v>0</v>
      </c>
      <c r="I800" s="14"/>
    </row>
    <row r="801" spans="1:9" ht="12.4" hidden="1" customHeight="1">
      <c r="A801" s="13"/>
      <c r="B801" s="1"/>
      <c r="C801" s="37"/>
      <c r="D801" s="211"/>
      <c r="E801" s="212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0"/>
        <v>0</v>
      </c>
      <c r="I801" s="14"/>
    </row>
    <row r="802" spans="1:9" ht="12" hidden="1" customHeight="1">
      <c r="A802" s="13"/>
      <c r="B802" s="1"/>
      <c r="C802" s="36"/>
      <c r="D802" s="211"/>
      <c r="E802" s="212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0"/>
        <v>0</v>
      </c>
      <c r="I802" s="14"/>
    </row>
    <row r="803" spans="1:9" ht="12.4" hidden="1" customHeight="1">
      <c r="A803" s="13"/>
      <c r="B803" s="1"/>
      <c r="C803" s="36"/>
      <c r="D803" s="211"/>
      <c r="E803" s="212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0"/>
        <v>0</v>
      </c>
      <c r="I803" s="14"/>
    </row>
    <row r="804" spans="1:9" ht="12.4" hidden="1" customHeight="1">
      <c r="A804" s="13"/>
      <c r="B804" s="1"/>
      <c r="C804" s="36"/>
      <c r="D804" s="211"/>
      <c r="E804" s="212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0"/>
        <v>0</v>
      </c>
      <c r="I804" s="14"/>
    </row>
    <row r="805" spans="1:9" ht="12.4" hidden="1" customHeight="1">
      <c r="A805" s="13"/>
      <c r="B805" s="1"/>
      <c r="C805" s="36"/>
      <c r="D805" s="211"/>
      <c r="E805" s="212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0"/>
        <v>0</v>
      </c>
      <c r="I805" s="14"/>
    </row>
    <row r="806" spans="1:9" ht="12.4" hidden="1" customHeight="1">
      <c r="A806" s="13"/>
      <c r="B806" s="1"/>
      <c r="C806" s="36"/>
      <c r="D806" s="211"/>
      <c r="E806" s="212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0"/>
        <v>0</v>
      </c>
      <c r="I806" s="14"/>
    </row>
    <row r="807" spans="1:9" ht="12.4" hidden="1" customHeight="1">
      <c r="A807" s="13"/>
      <c r="B807" s="1"/>
      <c r="C807" s="36"/>
      <c r="D807" s="211"/>
      <c r="E807" s="212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0"/>
        <v>0</v>
      </c>
      <c r="I807" s="14"/>
    </row>
    <row r="808" spans="1:9" ht="12.4" hidden="1" customHeight="1">
      <c r="A808" s="13"/>
      <c r="B808" s="1"/>
      <c r="C808" s="36"/>
      <c r="D808" s="211"/>
      <c r="E808" s="212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0"/>
        <v>0</v>
      </c>
      <c r="I808" s="14"/>
    </row>
    <row r="809" spans="1:9" ht="12.4" hidden="1" customHeight="1">
      <c r="A809" s="13"/>
      <c r="B809" s="1"/>
      <c r="C809" s="36"/>
      <c r="D809" s="211"/>
      <c r="E809" s="212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0"/>
        <v>0</v>
      </c>
      <c r="I809" s="14"/>
    </row>
    <row r="810" spans="1:9" ht="12.4" hidden="1" customHeight="1">
      <c r="A810" s="13"/>
      <c r="B810" s="1"/>
      <c r="C810" s="36"/>
      <c r="D810" s="211"/>
      <c r="E810" s="212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0"/>
        <v>0</v>
      </c>
      <c r="I810" s="14"/>
    </row>
    <row r="811" spans="1:9" ht="12.4" hidden="1" customHeight="1">
      <c r="A811" s="13"/>
      <c r="B811" s="1"/>
      <c r="C811" s="36"/>
      <c r="D811" s="211"/>
      <c r="E811" s="212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0"/>
        <v>0</v>
      </c>
      <c r="I811" s="14"/>
    </row>
    <row r="812" spans="1:9" ht="12.4" hidden="1" customHeight="1">
      <c r="A812" s="13"/>
      <c r="B812" s="1"/>
      <c r="C812" s="36"/>
      <c r="D812" s="211"/>
      <c r="E812" s="212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0"/>
        <v>0</v>
      </c>
      <c r="I812" s="14"/>
    </row>
    <row r="813" spans="1:9" ht="12.4" hidden="1" customHeight="1">
      <c r="A813" s="13"/>
      <c r="B813" s="1"/>
      <c r="C813" s="36"/>
      <c r="D813" s="211"/>
      <c r="E813" s="212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0"/>
        <v>0</v>
      </c>
      <c r="I813" s="14"/>
    </row>
    <row r="814" spans="1:9" ht="12.4" hidden="1" customHeight="1">
      <c r="A814" s="13"/>
      <c r="B814" s="1"/>
      <c r="C814" s="36"/>
      <c r="D814" s="211"/>
      <c r="E814" s="212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0"/>
        <v>0</v>
      </c>
      <c r="I814" s="14"/>
    </row>
    <row r="815" spans="1:9" ht="12.4" hidden="1" customHeight="1">
      <c r="A815" s="13"/>
      <c r="B815" s="1"/>
      <c r="C815" s="36"/>
      <c r="D815" s="211"/>
      <c r="E815" s="212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0"/>
        <v>0</v>
      </c>
      <c r="I815" s="14"/>
    </row>
    <row r="816" spans="1:9" ht="12.4" hidden="1" customHeight="1">
      <c r="A816" s="13"/>
      <c r="B816" s="1"/>
      <c r="C816" s="36"/>
      <c r="D816" s="211"/>
      <c r="E816" s="212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0"/>
        <v>0</v>
      </c>
      <c r="I816" s="14"/>
    </row>
    <row r="817" spans="1:9" ht="12.4" hidden="1" customHeight="1">
      <c r="A817" s="13"/>
      <c r="B817" s="1"/>
      <c r="C817" s="36"/>
      <c r="D817" s="211"/>
      <c r="E817" s="212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0"/>
        <v>0</v>
      </c>
      <c r="I817" s="14"/>
    </row>
    <row r="818" spans="1:9" ht="12.4" hidden="1" customHeight="1">
      <c r="A818" s="13"/>
      <c r="B818" s="1"/>
      <c r="C818" s="36"/>
      <c r="D818" s="211"/>
      <c r="E818" s="212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0"/>
        <v>0</v>
      </c>
      <c r="I818" s="14"/>
    </row>
    <row r="819" spans="1:9" ht="12.4" hidden="1" customHeight="1">
      <c r="A819" s="13"/>
      <c r="B819" s="1"/>
      <c r="C819" s="36"/>
      <c r="D819" s="211"/>
      <c r="E819" s="212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0"/>
        <v>0</v>
      </c>
      <c r="I819" s="14"/>
    </row>
    <row r="820" spans="1:9" ht="12.4" hidden="1" customHeight="1">
      <c r="A820" s="13"/>
      <c r="B820" s="1"/>
      <c r="C820" s="36"/>
      <c r="D820" s="211"/>
      <c r="E820" s="212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0"/>
        <v>0</v>
      </c>
      <c r="I820" s="14"/>
    </row>
    <row r="821" spans="1:9" ht="12.4" hidden="1" customHeight="1">
      <c r="A821" s="13"/>
      <c r="B821" s="1"/>
      <c r="C821" s="36"/>
      <c r="D821" s="211"/>
      <c r="E821" s="212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0"/>
        <v>0</v>
      </c>
      <c r="I821" s="14"/>
    </row>
    <row r="822" spans="1:9" ht="12.4" hidden="1" customHeight="1">
      <c r="A822" s="13"/>
      <c r="B822" s="1"/>
      <c r="C822" s="36"/>
      <c r="D822" s="211"/>
      <c r="E822" s="212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0"/>
        <v>0</v>
      </c>
      <c r="I822" s="14"/>
    </row>
    <row r="823" spans="1:9" ht="12.4" hidden="1" customHeight="1">
      <c r="A823" s="13"/>
      <c r="B823" s="1"/>
      <c r="C823" s="36"/>
      <c r="D823" s="211"/>
      <c r="E823" s="212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0"/>
        <v>0</v>
      </c>
      <c r="I823" s="14"/>
    </row>
    <row r="824" spans="1:9" ht="12.4" hidden="1" customHeight="1">
      <c r="A824" s="13"/>
      <c r="B824" s="1"/>
      <c r="C824" s="36"/>
      <c r="D824" s="211"/>
      <c r="E824" s="212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0"/>
        <v>0</v>
      </c>
      <c r="I824" s="14"/>
    </row>
    <row r="825" spans="1:9" ht="12.4" hidden="1" customHeight="1">
      <c r="A825" s="13"/>
      <c r="B825" s="1"/>
      <c r="C825" s="36"/>
      <c r="D825" s="211"/>
      <c r="E825" s="212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0"/>
        <v>0</v>
      </c>
      <c r="I825" s="14"/>
    </row>
    <row r="826" spans="1:9" ht="12.4" hidden="1" customHeight="1">
      <c r="A826" s="13"/>
      <c r="B826" s="1"/>
      <c r="C826" s="36"/>
      <c r="D826" s="211"/>
      <c r="E826" s="212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0"/>
        <v>0</v>
      </c>
      <c r="I826" s="14"/>
    </row>
    <row r="827" spans="1:9" ht="12.4" hidden="1" customHeight="1">
      <c r="A827" s="13"/>
      <c r="B827" s="1"/>
      <c r="C827" s="36"/>
      <c r="D827" s="211"/>
      <c r="E827" s="212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0"/>
        <v>0</v>
      </c>
      <c r="I827" s="14"/>
    </row>
    <row r="828" spans="1:9" ht="12.4" hidden="1" customHeight="1">
      <c r="A828" s="13"/>
      <c r="B828" s="1"/>
      <c r="C828" s="36"/>
      <c r="D828" s="211"/>
      <c r="E828" s="212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0"/>
        <v>0</v>
      </c>
      <c r="I828" s="14"/>
    </row>
    <row r="829" spans="1:9" ht="12.4" hidden="1" customHeight="1">
      <c r="A829" s="13"/>
      <c r="B829" s="1"/>
      <c r="C829" s="37"/>
      <c r="D829" s="211"/>
      <c r="E829" s="212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0"/>
        <v>0</v>
      </c>
      <c r="I829" s="14"/>
    </row>
    <row r="830" spans="1:9" ht="12" hidden="1" customHeight="1">
      <c r="A830" s="13"/>
      <c r="B830" s="1"/>
      <c r="C830" s="36"/>
      <c r="D830" s="211"/>
      <c r="E830" s="212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1">ROUND(IF(ISNUMBER(B830), G830*B830, 0),5)</f>
        <v>0</v>
      </c>
      <c r="I830" s="14"/>
    </row>
    <row r="831" spans="1:9" ht="12.4" hidden="1" customHeight="1">
      <c r="A831" s="13"/>
      <c r="B831" s="1"/>
      <c r="C831" s="36"/>
      <c r="D831" s="211"/>
      <c r="E831" s="212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1"/>
        <v>0</v>
      </c>
      <c r="I831" s="14"/>
    </row>
    <row r="832" spans="1:9" ht="12.4" hidden="1" customHeight="1">
      <c r="A832" s="13"/>
      <c r="B832" s="1"/>
      <c r="C832" s="36"/>
      <c r="D832" s="211"/>
      <c r="E832" s="212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1"/>
        <v>0</v>
      </c>
      <c r="I832" s="14"/>
    </row>
    <row r="833" spans="1:9" ht="12.4" hidden="1" customHeight="1">
      <c r="A833" s="13"/>
      <c r="B833" s="1"/>
      <c r="C833" s="36"/>
      <c r="D833" s="211"/>
      <c r="E833" s="212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1"/>
        <v>0</v>
      </c>
      <c r="I833" s="14"/>
    </row>
    <row r="834" spans="1:9" ht="12.4" hidden="1" customHeight="1">
      <c r="A834" s="13"/>
      <c r="B834" s="1"/>
      <c r="C834" s="36"/>
      <c r="D834" s="211"/>
      <c r="E834" s="212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1"/>
        <v>0</v>
      </c>
      <c r="I834" s="14"/>
    </row>
    <row r="835" spans="1:9" ht="12.4" hidden="1" customHeight="1">
      <c r="A835" s="13"/>
      <c r="B835" s="1"/>
      <c r="C835" s="36"/>
      <c r="D835" s="211"/>
      <c r="E835" s="212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1"/>
        <v>0</v>
      </c>
      <c r="I835" s="14"/>
    </row>
    <row r="836" spans="1:9" ht="12.4" hidden="1" customHeight="1">
      <c r="A836" s="13"/>
      <c r="B836" s="1"/>
      <c r="C836" s="36"/>
      <c r="D836" s="211"/>
      <c r="E836" s="212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1"/>
        <v>0</v>
      </c>
      <c r="I836" s="14"/>
    </row>
    <row r="837" spans="1:9" ht="12.4" hidden="1" customHeight="1">
      <c r="A837" s="13"/>
      <c r="B837" s="1"/>
      <c r="C837" s="36"/>
      <c r="D837" s="211"/>
      <c r="E837" s="212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1"/>
        <v>0</v>
      </c>
      <c r="I837" s="14"/>
    </row>
    <row r="838" spans="1:9" ht="12.4" hidden="1" customHeight="1">
      <c r="A838" s="13"/>
      <c r="B838" s="1"/>
      <c r="C838" s="36"/>
      <c r="D838" s="211"/>
      <c r="E838" s="212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1"/>
        <v>0</v>
      </c>
      <c r="I838" s="14"/>
    </row>
    <row r="839" spans="1:9" ht="12.4" hidden="1" customHeight="1">
      <c r="A839" s="13"/>
      <c r="B839" s="1"/>
      <c r="C839" s="36"/>
      <c r="D839" s="211"/>
      <c r="E839" s="212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1"/>
        <v>0</v>
      </c>
      <c r="I839" s="14"/>
    </row>
    <row r="840" spans="1:9" ht="12.4" hidden="1" customHeight="1">
      <c r="A840" s="13"/>
      <c r="B840" s="1"/>
      <c r="C840" s="36"/>
      <c r="D840" s="211"/>
      <c r="E840" s="212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1"/>
        <v>0</v>
      </c>
      <c r="I840" s="14"/>
    </row>
    <row r="841" spans="1:9" ht="12.4" hidden="1" customHeight="1">
      <c r="A841" s="13"/>
      <c r="B841" s="1"/>
      <c r="C841" s="36"/>
      <c r="D841" s="211"/>
      <c r="E841" s="212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1"/>
        <v>0</v>
      </c>
      <c r="I841" s="14"/>
    </row>
    <row r="842" spans="1:9" ht="12.4" hidden="1" customHeight="1">
      <c r="A842" s="13"/>
      <c r="B842" s="1"/>
      <c r="C842" s="36"/>
      <c r="D842" s="211"/>
      <c r="E842" s="212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2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211"/>
      <c r="E843" s="212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2"/>
        <v>0</v>
      </c>
      <c r="I843" s="14"/>
    </row>
    <row r="844" spans="1:9" ht="12.4" hidden="1" customHeight="1">
      <c r="A844" s="13"/>
      <c r="B844" s="1"/>
      <c r="C844" s="36"/>
      <c r="D844" s="211"/>
      <c r="E844" s="212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2"/>
        <v>0</v>
      </c>
      <c r="I844" s="14"/>
    </row>
    <row r="845" spans="1:9" ht="12.4" hidden="1" customHeight="1">
      <c r="A845" s="13"/>
      <c r="B845" s="1"/>
      <c r="C845" s="37"/>
      <c r="D845" s="211"/>
      <c r="E845" s="212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2"/>
        <v>0</v>
      </c>
      <c r="I845" s="14"/>
    </row>
    <row r="846" spans="1:9" ht="12.4" hidden="1" customHeight="1">
      <c r="A846" s="13"/>
      <c r="B846" s="1"/>
      <c r="C846" s="37"/>
      <c r="D846" s="211"/>
      <c r="E846" s="212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2"/>
        <v>0</v>
      </c>
      <c r="I846" s="14"/>
    </row>
    <row r="847" spans="1:9" ht="12.4" hidden="1" customHeight="1">
      <c r="A847" s="13"/>
      <c r="B847" s="1"/>
      <c r="C847" s="36"/>
      <c r="D847" s="211"/>
      <c r="E847" s="212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2"/>
        <v>0</v>
      </c>
      <c r="I847" s="14"/>
    </row>
    <row r="848" spans="1:9" ht="12.4" hidden="1" customHeight="1">
      <c r="A848" s="13"/>
      <c r="B848" s="1"/>
      <c r="C848" s="36"/>
      <c r="D848" s="211"/>
      <c r="E848" s="212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2"/>
        <v>0</v>
      </c>
      <c r="I848" s="14"/>
    </row>
    <row r="849" spans="1:9" ht="12.4" hidden="1" customHeight="1">
      <c r="A849" s="13"/>
      <c r="B849" s="1"/>
      <c r="C849" s="36"/>
      <c r="D849" s="211"/>
      <c r="E849" s="212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2"/>
        <v>0</v>
      </c>
      <c r="I849" s="14"/>
    </row>
    <row r="850" spans="1:9" ht="12.4" hidden="1" customHeight="1">
      <c r="A850" s="13"/>
      <c r="B850" s="1"/>
      <c r="C850" s="36"/>
      <c r="D850" s="211"/>
      <c r="E850" s="212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2"/>
        <v>0</v>
      </c>
      <c r="I850" s="14"/>
    </row>
    <row r="851" spans="1:9" ht="12.4" hidden="1" customHeight="1">
      <c r="A851" s="13"/>
      <c r="B851" s="1"/>
      <c r="C851" s="36"/>
      <c r="D851" s="211"/>
      <c r="E851" s="212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2"/>
        <v>0</v>
      </c>
      <c r="I851" s="14"/>
    </row>
    <row r="852" spans="1:9" ht="12.4" hidden="1" customHeight="1">
      <c r="A852" s="13"/>
      <c r="B852" s="1"/>
      <c r="C852" s="36"/>
      <c r="D852" s="211"/>
      <c r="E852" s="212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2"/>
        <v>0</v>
      </c>
      <c r="I852" s="14"/>
    </row>
    <row r="853" spans="1:9" ht="12.4" hidden="1" customHeight="1">
      <c r="A853" s="13"/>
      <c r="B853" s="1"/>
      <c r="C853" s="36"/>
      <c r="D853" s="211"/>
      <c r="E853" s="212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2"/>
        <v>0</v>
      </c>
      <c r="I853" s="14"/>
    </row>
    <row r="854" spans="1:9" ht="12.4" hidden="1" customHeight="1">
      <c r="A854" s="13"/>
      <c r="B854" s="1"/>
      <c r="C854" s="36"/>
      <c r="D854" s="211"/>
      <c r="E854" s="212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2"/>
        <v>0</v>
      </c>
      <c r="I854" s="14"/>
    </row>
    <row r="855" spans="1:9" ht="12.4" hidden="1" customHeight="1">
      <c r="A855" s="13"/>
      <c r="B855" s="1"/>
      <c r="C855" s="36"/>
      <c r="D855" s="211"/>
      <c r="E855" s="212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2"/>
        <v>0</v>
      </c>
      <c r="I855" s="14"/>
    </row>
    <row r="856" spans="1:9" ht="12.4" hidden="1" customHeight="1">
      <c r="A856" s="13"/>
      <c r="B856" s="1"/>
      <c r="C856" s="36"/>
      <c r="D856" s="211"/>
      <c r="E856" s="212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2"/>
        <v>0</v>
      </c>
      <c r="I856" s="14"/>
    </row>
    <row r="857" spans="1:9" ht="12.4" hidden="1" customHeight="1">
      <c r="A857" s="13"/>
      <c r="B857" s="1"/>
      <c r="C857" s="37"/>
      <c r="D857" s="211"/>
      <c r="E857" s="212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2"/>
        <v>0</v>
      </c>
      <c r="I857" s="14"/>
    </row>
    <row r="858" spans="1:9" ht="12" hidden="1" customHeight="1">
      <c r="A858" s="13"/>
      <c r="B858" s="1"/>
      <c r="C858" s="36"/>
      <c r="D858" s="211"/>
      <c r="E858" s="212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2"/>
        <v>0</v>
      </c>
      <c r="I858" s="14"/>
    </row>
    <row r="859" spans="1:9" ht="12.4" hidden="1" customHeight="1">
      <c r="A859" s="13"/>
      <c r="B859" s="1"/>
      <c r="C859" s="36"/>
      <c r="D859" s="211"/>
      <c r="E859" s="212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2"/>
        <v>0</v>
      </c>
      <c r="I859" s="14"/>
    </row>
    <row r="860" spans="1:9" ht="12.4" hidden="1" customHeight="1">
      <c r="A860" s="13"/>
      <c r="B860" s="1"/>
      <c r="C860" s="36"/>
      <c r="D860" s="211"/>
      <c r="E860" s="212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2"/>
        <v>0</v>
      </c>
      <c r="I860" s="14"/>
    </row>
    <row r="861" spans="1:9" ht="12.4" hidden="1" customHeight="1">
      <c r="A861" s="13"/>
      <c r="B861" s="1"/>
      <c r="C861" s="36"/>
      <c r="D861" s="211"/>
      <c r="E861" s="212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2"/>
        <v>0</v>
      </c>
      <c r="I861" s="14"/>
    </row>
    <row r="862" spans="1:9" ht="12.4" hidden="1" customHeight="1">
      <c r="A862" s="13"/>
      <c r="B862" s="1"/>
      <c r="C862" s="36"/>
      <c r="D862" s="211"/>
      <c r="E862" s="212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2"/>
        <v>0</v>
      </c>
      <c r="I862" s="14"/>
    </row>
    <row r="863" spans="1:9" ht="12.4" hidden="1" customHeight="1">
      <c r="A863" s="13"/>
      <c r="B863" s="1"/>
      <c r="C863" s="36"/>
      <c r="D863" s="211"/>
      <c r="E863" s="212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2"/>
        <v>0</v>
      </c>
      <c r="I863" s="14"/>
    </row>
    <row r="864" spans="1:9" ht="12.4" hidden="1" customHeight="1">
      <c r="A864" s="13"/>
      <c r="B864" s="1"/>
      <c r="C864" s="36"/>
      <c r="D864" s="211"/>
      <c r="E864" s="212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2"/>
        <v>0</v>
      </c>
      <c r="I864" s="14"/>
    </row>
    <row r="865" spans="1:9" ht="12.4" hidden="1" customHeight="1">
      <c r="A865" s="13"/>
      <c r="B865" s="1"/>
      <c r="C865" s="36"/>
      <c r="D865" s="211"/>
      <c r="E865" s="212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2"/>
        <v>0</v>
      </c>
      <c r="I865" s="14"/>
    </row>
    <row r="866" spans="1:9" ht="12.4" hidden="1" customHeight="1">
      <c r="A866" s="13"/>
      <c r="B866" s="1"/>
      <c r="C866" s="36"/>
      <c r="D866" s="211"/>
      <c r="E866" s="212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2"/>
        <v>0</v>
      </c>
      <c r="I866" s="14"/>
    </row>
    <row r="867" spans="1:9" ht="12.4" hidden="1" customHeight="1">
      <c r="A867" s="13"/>
      <c r="B867" s="1"/>
      <c r="C867" s="36"/>
      <c r="D867" s="211"/>
      <c r="E867" s="212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2"/>
        <v>0</v>
      </c>
      <c r="I867" s="14"/>
    </row>
    <row r="868" spans="1:9" ht="12.4" hidden="1" customHeight="1">
      <c r="A868" s="13"/>
      <c r="B868" s="1"/>
      <c r="C868" s="36"/>
      <c r="D868" s="211"/>
      <c r="E868" s="212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2"/>
        <v>0</v>
      </c>
      <c r="I868" s="14"/>
    </row>
    <row r="869" spans="1:9" ht="12.4" hidden="1" customHeight="1">
      <c r="A869" s="13"/>
      <c r="B869" s="1"/>
      <c r="C869" s="36"/>
      <c r="D869" s="211"/>
      <c r="E869" s="212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2"/>
        <v>0</v>
      </c>
      <c r="I869" s="14"/>
    </row>
    <row r="870" spans="1:9" ht="12.4" hidden="1" customHeight="1">
      <c r="A870" s="13"/>
      <c r="B870" s="1"/>
      <c r="C870" s="36"/>
      <c r="D870" s="211"/>
      <c r="E870" s="212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2"/>
        <v>0</v>
      </c>
      <c r="I870" s="14"/>
    </row>
    <row r="871" spans="1:9" ht="12.4" hidden="1" customHeight="1">
      <c r="A871" s="13"/>
      <c r="B871" s="1"/>
      <c r="C871" s="36"/>
      <c r="D871" s="211"/>
      <c r="E871" s="212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2"/>
        <v>0</v>
      </c>
      <c r="I871" s="14"/>
    </row>
    <row r="872" spans="1:9" ht="12.4" hidden="1" customHeight="1">
      <c r="A872" s="13"/>
      <c r="B872" s="1"/>
      <c r="C872" s="36"/>
      <c r="D872" s="211"/>
      <c r="E872" s="212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2"/>
        <v>0</v>
      </c>
      <c r="I872" s="14"/>
    </row>
    <row r="873" spans="1:9" ht="12.4" hidden="1" customHeight="1">
      <c r="A873" s="13"/>
      <c r="B873" s="1"/>
      <c r="C873" s="36"/>
      <c r="D873" s="211"/>
      <c r="E873" s="212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2"/>
        <v>0</v>
      </c>
      <c r="I873" s="14"/>
    </row>
    <row r="874" spans="1:9" ht="12.4" hidden="1" customHeight="1">
      <c r="A874" s="13"/>
      <c r="B874" s="1"/>
      <c r="C874" s="36"/>
      <c r="D874" s="211"/>
      <c r="E874" s="212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2"/>
        <v>0</v>
      </c>
      <c r="I874" s="14"/>
    </row>
    <row r="875" spans="1:9" ht="12.4" hidden="1" customHeight="1">
      <c r="A875" s="13"/>
      <c r="B875" s="1"/>
      <c r="C875" s="36"/>
      <c r="D875" s="211"/>
      <c r="E875" s="212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2"/>
        <v>0</v>
      </c>
      <c r="I875" s="14"/>
    </row>
    <row r="876" spans="1:9" ht="12.4" hidden="1" customHeight="1">
      <c r="A876" s="13"/>
      <c r="B876" s="1"/>
      <c r="C876" s="36"/>
      <c r="D876" s="211"/>
      <c r="E876" s="212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2"/>
        <v>0</v>
      </c>
      <c r="I876" s="14"/>
    </row>
    <row r="877" spans="1:9" ht="12.4" hidden="1" customHeight="1">
      <c r="A877" s="13"/>
      <c r="B877" s="1"/>
      <c r="C877" s="36"/>
      <c r="D877" s="211"/>
      <c r="E877" s="212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2"/>
        <v>0</v>
      </c>
      <c r="I877" s="14"/>
    </row>
    <row r="878" spans="1:9" ht="12.4" hidden="1" customHeight="1">
      <c r="A878" s="13"/>
      <c r="B878" s="1"/>
      <c r="C878" s="36"/>
      <c r="D878" s="211"/>
      <c r="E878" s="212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2"/>
        <v>0</v>
      </c>
      <c r="I878" s="14"/>
    </row>
    <row r="879" spans="1:9" ht="12.4" hidden="1" customHeight="1">
      <c r="A879" s="13"/>
      <c r="B879" s="1"/>
      <c r="C879" s="36"/>
      <c r="D879" s="211"/>
      <c r="E879" s="212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2"/>
        <v>0</v>
      </c>
      <c r="I879" s="14"/>
    </row>
    <row r="880" spans="1:9" ht="12.4" hidden="1" customHeight="1">
      <c r="A880" s="13"/>
      <c r="B880" s="1"/>
      <c r="C880" s="36"/>
      <c r="D880" s="211"/>
      <c r="E880" s="212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2"/>
        <v>0</v>
      </c>
      <c r="I880" s="14"/>
    </row>
    <row r="881" spans="1:9" ht="12.4" hidden="1" customHeight="1">
      <c r="A881" s="13"/>
      <c r="B881" s="1"/>
      <c r="C881" s="36"/>
      <c r="D881" s="211"/>
      <c r="E881" s="212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2"/>
        <v>0</v>
      </c>
      <c r="I881" s="14"/>
    </row>
    <row r="882" spans="1:9" ht="12.4" hidden="1" customHeight="1">
      <c r="A882" s="13"/>
      <c r="B882" s="1"/>
      <c r="C882" s="36"/>
      <c r="D882" s="211"/>
      <c r="E882" s="212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2"/>
        <v>0</v>
      </c>
      <c r="I882" s="14"/>
    </row>
    <row r="883" spans="1:9" ht="12.4" hidden="1" customHeight="1">
      <c r="A883" s="13"/>
      <c r="B883" s="1"/>
      <c r="C883" s="36"/>
      <c r="D883" s="211"/>
      <c r="E883" s="212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2"/>
        <v>0</v>
      </c>
      <c r="I883" s="14"/>
    </row>
    <row r="884" spans="1:9" ht="12.4" hidden="1" customHeight="1">
      <c r="A884" s="13"/>
      <c r="B884" s="1"/>
      <c r="C884" s="36"/>
      <c r="D884" s="211"/>
      <c r="E884" s="212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2"/>
        <v>0</v>
      </c>
      <c r="I884" s="14"/>
    </row>
    <row r="885" spans="1:9" ht="12.4" hidden="1" customHeight="1">
      <c r="A885" s="13"/>
      <c r="B885" s="1"/>
      <c r="C885" s="37"/>
      <c r="D885" s="211"/>
      <c r="E885" s="212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2"/>
        <v>0</v>
      </c>
      <c r="I885" s="14"/>
    </row>
    <row r="886" spans="1:9" ht="12" hidden="1" customHeight="1">
      <c r="A886" s="13"/>
      <c r="B886" s="1"/>
      <c r="C886" s="36"/>
      <c r="D886" s="211"/>
      <c r="E886" s="212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3">ROUND(IF(ISNUMBER(B886), G886*B886, 0),5)</f>
        <v>0</v>
      </c>
      <c r="I886" s="14"/>
    </row>
    <row r="887" spans="1:9" ht="12.4" hidden="1" customHeight="1">
      <c r="A887" s="13"/>
      <c r="B887" s="1"/>
      <c r="C887" s="36"/>
      <c r="D887" s="211"/>
      <c r="E887" s="212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3"/>
        <v>0</v>
      </c>
      <c r="I887" s="14"/>
    </row>
    <row r="888" spans="1:9" ht="12.4" hidden="1" customHeight="1">
      <c r="A888" s="13"/>
      <c r="B888" s="1"/>
      <c r="C888" s="36"/>
      <c r="D888" s="211"/>
      <c r="E888" s="212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3"/>
        <v>0</v>
      </c>
      <c r="I888" s="14"/>
    </row>
    <row r="889" spans="1:9" ht="12.4" hidden="1" customHeight="1">
      <c r="A889" s="13"/>
      <c r="B889" s="1"/>
      <c r="C889" s="36"/>
      <c r="D889" s="211"/>
      <c r="E889" s="212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3"/>
        <v>0</v>
      </c>
      <c r="I889" s="14"/>
    </row>
    <row r="890" spans="1:9" ht="12.4" hidden="1" customHeight="1">
      <c r="A890" s="13"/>
      <c r="B890" s="1"/>
      <c r="C890" s="36"/>
      <c r="D890" s="211"/>
      <c r="E890" s="212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3"/>
        <v>0</v>
      </c>
      <c r="I890" s="14"/>
    </row>
    <row r="891" spans="1:9" ht="12.4" hidden="1" customHeight="1">
      <c r="A891" s="13"/>
      <c r="B891" s="1"/>
      <c r="C891" s="36"/>
      <c r="D891" s="211"/>
      <c r="E891" s="212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3"/>
        <v>0</v>
      </c>
      <c r="I891" s="14"/>
    </row>
    <row r="892" spans="1:9" ht="12.4" hidden="1" customHeight="1">
      <c r="A892" s="13"/>
      <c r="B892" s="1"/>
      <c r="C892" s="36"/>
      <c r="D892" s="211"/>
      <c r="E892" s="212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3"/>
        <v>0</v>
      </c>
      <c r="I892" s="14"/>
    </row>
    <row r="893" spans="1:9" ht="12.4" hidden="1" customHeight="1">
      <c r="A893" s="13"/>
      <c r="B893" s="1"/>
      <c r="C893" s="36"/>
      <c r="D893" s="211"/>
      <c r="E893" s="212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3"/>
        <v>0</v>
      </c>
      <c r="I893" s="14"/>
    </row>
    <row r="894" spans="1:9" ht="12.4" hidden="1" customHeight="1">
      <c r="A894" s="13"/>
      <c r="B894" s="1"/>
      <c r="C894" s="36"/>
      <c r="D894" s="211"/>
      <c r="E894" s="212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3"/>
        <v>0</v>
      </c>
      <c r="I894" s="14"/>
    </row>
    <row r="895" spans="1:9" ht="12.4" hidden="1" customHeight="1">
      <c r="A895" s="13"/>
      <c r="B895" s="1"/>
      <c r="C895" s="36"/>
      <c r="D895" s="211"/>
      <c r="E895" s="212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3"/>
        <v>0</v>
      </c>
      <c r="I895" s="14"/>
    </row>
    <row r="896" spans="1:9" ht="12.4" hidden="1" customHeight="1">
      <c r="A896" s="13"/>
      <c r="B896" s="1"/>
      <c r="C896" s="36"/>
      <c r="D896" s="211"/>
      <c r="E896" s="212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3"/>
        <v>0</v>
      </c>
      <c r="I896" s="14"/>
    </row>
    <row r="897" spans="1:9" ht="12.4" hidden="1" customHeight="1">
      <c r="A897" s="13"/>
      <c r="B897" s="1"/>
      <c r="C897" s="36"/>
      <c r="D897" s="211"/>
      <c r="E897" s="212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3"/>
        <v>0</v>
      </c>
      <c r="I897" s="14"/>
    </row>
    <row r="898" spans="1:9" ht="12.4" hidden="1" customHeight="1">
      <c r="A898" s="13"/>
      <c r="B898" s="1"/>
      <c r="C898" s="36"/>
      <c r="D898" s="211"/>
      <c r="E898" s="212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3"/>
        <v>0</v>
      </c>
      <c r="I898" s="14"/>
    </row>
    <row r="899" spans="1:9" ht="12.4" hidden="1" customHeight="1">
      <c r="A899" s="13"/>
      <c r="B899" s="1"/>
      <c r="C899" s="36"/>
      <c r="D899" s="211"/>
      <c r="E899" s="212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3"/>
        <v>0</v>
      </c>
      <c r="I899" s="14"/>
    </row>
    <row r="900" spans="1:9" ht="12.4" hidden="1" customHeight="1">
      <c r="A900" s="13"/>
      <c r="B900" s="1"/>
      <c r="C900" s="36"/>
      <c r="D900" s="211"/>
      <c r="E900" s="212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3"/>
        <v>0</v>
      </c>
      <c r="I900" s="14"/>
    </row>
    <row r="901" spans="1:9" ht="12.4" hidden="1" customHeight="1">
      <c r="A901" s="13"/>
      <c r="B901" s="1"/>
      <c r="C901" s="36"/>
      <c r="D901" s="211"/>
      <c r="E901" s="212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3"/>
        <v>0</v>
      </c>
      <c r="I901" s="14"/>
    </row>
    <row r="902" spans="1:9" ht="12.4" hidden="1" customHeight="1">
      <c r="A902" s="13"/>
      <c r="B902" s="1"/>
      <c r="C902" s="36"/>
      <c r="D902" s="211"/>
      <c r="E902" s="212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3"/>
        <v>0</v>
      </c>
      <c r="I902" s="14"/>
    </row>
    <row r="903" spans="1:9" ht="12.4" hidden="1" customHeight="1">
      <c r="A903" s="13"/>
      <c r="B903" s="1"/>
      <c r="C903" s="36"/>
      <c r="D903" s="211"/>
      <c r="E903" s="212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3"/>
        <v>0</v>
      </c>
      <c r="I903" s="14"/>
    </row>
    <row r="904" spans="1:9" ht="12.4" hidden="1" customHeight="1">
      <c r="A904" s="13"/>
      <c r="B904" s="1"/>
      <c r="C904" s="36"/>
      <c r="D904" s="211"/>
      <c r="E904" s="212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3"/>
        <v>0</v>
      </c>
      <c r="I904" s="14"/>
    </row>
    <row r="905" spans="1:9" ht="12.4" hidden="1" customHeight="1">
      <c r="A905" s="13"/>
      <c r="B905" s="1"/>
      <c r="C905" s="36"/>
      <c r="D905" s="211"/>
      <c r="E905" s="212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3"/>
        <v>0</v>
      </c>
      <c r="I905" s="14"/>
    </row>
    <row r="906" spans="1:9" ht="12.4" hidden="1" customHeight="1">
      <c r="A906" s="13"/>
      <c r="B906" s="1"/>
      <c r="C906" s="36"/>
      <c r="D906" s="211"/>
      <c r="E906" s="212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3"/>
        <v>0</v>
      </c>
      <c r="I906" s="14"/>
    </row>
    <row r="907" spans="1:9" ht="12.4" hidden="1" customHeight="1">
      <c r="A907" s="13"/>
      <c r="B907" s="1"/>
      <c r="C907" s="36"/>
      <c r="D907" s="211"/>
      <c r="E907" s="212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3"/>
        <v>0</v>
      </c>
      <c r="I907" s="14"/>
    </row>
    <row r="908" spans="1:9" ht="12.4" hidden="1" customHeight="1">
      <c r="A908" s="13"/>
      <c r="B908" s="1"/>
      <c r="C908" s="36"/>
      <c r="D908" s="211"/>
      <c r="E908" s="212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3"/>
        <v>0</v>
      </c>
      <c r="I908" s="14"/>
    </row>
    <row r="909" spans="1:9" ht="12.4" hidden="1" customHeight="1">
      <c r="A909" s="13"/>
      <c r="B909" s="1"/>
      <c r="C909" s="37"/>
      <c r="D909" s="211"/>
      <c r="E909" s="212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3"/>
        <v>0</v>
      </c>
      <c r="I909" s="14"/>
    </row>
    <row r="910" spans="1:9" ht="12" hidden="1" customHeight="1">
      <c r="A910" s="13"/>
      <c r="B910" s="1"/>
      <c r="C910" s="36"/>
      <c r="D910" s="211"/>
      <c r="E910" s="212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3"/>
        <v>0</v>
      </c>
      <c r="I910" s="14"/>
    </row>
    <row r="911" spans="1:9" ht="12.4" hidden="1" customHeight="1">
      <c r="A911" s="13"/>
      <c r="B911" s="1"/>
      <c r="C911" s="36"/>
      <c r="D911" s="211"/>
      <c r="E911" s="212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3"/>
        <v>0</v>
      </c>
      <c r="I911" s="14"/>
    </row>
    <row r="912" spans="1:9" ht="12.4" hidden="1" customHeight="1">
      <c r="A912" s="13"/>
      <c r="B912" s="1"/>
      <c r="C912" s="36"/>
      <c r="D912" s="211"/>
      <c r="E912" s="212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3"/>
        <v>0</v>
      </c>
      <c r="I912" s="14"/>
    </row>
    <row r="913" spans="1:9" ht="12.4" hidden="1" customHeight="1">
      <c r="A913" s="13"/>
      <c r="B913" s="1"/>
      <c r="C913" s="36"/>
      <c r="D913" s="211"/>
      <c r="E913" s="212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3"/>
        <v>0</v>
      </c>
      <c r="I913" s="14"/>
    </row>
    <row r="914" spans="1:9" ht="12.4" hidden="1" customHeight="1">
      <c r="A914" s="13"/>
      <c r="B914" s="1"/>
      <c r="C914" s="36"/>
      <c r="D914" s="211"/>
      <c r="E914" s="212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3"/>
        <v>0</v>
      </c>
      <c r="I914" s="14"/>
    </row>
    <row r="915" spans="1:9" ht="12.4" hidden="1" customHeight="1">
      <c r="A915" s="13"/>
      <c r="B915" s="1"/>
      <c r="C915" s="36"/>
      <c r="D915" s="211"/>
      <c r="E915" s="212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3"/>
        <v>0</v>
      </c>
      <c r="I915" s="14"/>
    </row>
    <row r="916" spans="1:9" ht="12.4" hidden="1" customHeight="1">
      <c r="A916" s="13"/>
      <c r="B916" s="1"/>
      <c r="C916" s="36"/>
      <c r="D916" s="211"/>
      <c r="E916" s="212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3"/>
        <v>0</v>
      </c>
      <c r="I916" s="14"/>
    </row>
    <row r="917" spans="1:9" ht="12.4" hidden="1" customHeight="1">
      <c r="A917" s="13"/>
      <c r="B917" s="1"/>
      <c r="C917" s="36"/>
      <c r="D917" s="211"/>
      <c r="E917" s="212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3"/>
        <v>0</v>
      </c>
      <c r="I917" s="14"/>
    </row>
    <row r="918" spans="1:9" ht="12.4" hidden="1" customHeight="1">
      <c r="A918" s="13"/>
      <c r="B918" s="1"/>
      <c r="C918" s="36"/>
      <c r="D918" s="211"/>
      <c r="E918" s="212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3"/>
        <v>0</v>
      </c>
      <c r="I918" s="14"/>
    </row>
    <row r="919" spans="1:9" ht="12.4" hidden="1" customHeight="1">
      <c r="A919" s="13"/>
      <c r="B919" s="1"/>
      <c r="C919" s="36"/>
      <c r="D919" s="211"/>
      <c r="E919" s="212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3"/>
        <v>0</v>
      </c>
      <c r="I919" s="14"/>
    </row>
    <row r="920" spans="1:9" ht="12.4" hidden="1" customHeight="1">
      <c r="A920" s="13"/>
      <c r="B920" s="1"/>
      <c r="C920" s="36"/>
      <c r="D920" s="211"/>
      <c r="E920" s="212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3"/>
        <v>0</v>
      </c>
      <c r="I920" s="14"/>
    </row>
    <row r="921" spans="1:9" ht="12.4" hidden="1" customHeight="1">
      <c r="A921" s="13"/>
      <c r="B921" s="1"/>
      <c r="C921" s="36"/>
      <c r="D921" s="211"/>
      <c r="E921" s="212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3"/>
        <v>0</v>
      </c>
      <c r="I921" s="14"/>
    </row>
    <row r="922" spans="1:9" ht="12.4" hidden="1" customHeight="1">
      <c r="A922" s="13"/>
      <c r="B922" s="1"/>
      <c r="C922" s="36"/>
      <c r="D922" s="211"/>
      <c r="E922" s="212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3"/>
        <v>0</v>
      </c>
      <c r="I922" s="14"/>
    </row>
    <row r="923" spans="1:9" ht="12.4" hidden="1" customHeight="1">
      <c r="A923" s="13"/>
      <c r="B923" s="1"/>
      <c r="C923" s="36"/>
      <c r="D923" s="211"/>
      <c r="E923" s="212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3"/>
        <v>0</v>
      </c>
      <c r="I923" s="14"/>
    </row>
    <row r="924" spans="1:9" ht="12.4" hidden="1" customHeight="1">
      <c r="A924" s="13"/>
      <c r="B924" s="1"/>
      <c r="C924" s="36"/>
      <c r="D924" s="211"/>
      <c r="E924" s="212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3"/>
        <v>0</v>
      </c>
      <c r="I924" s="14"/>
    </row>
    <row r="925" spans="1:9" ht="12.4" hidden="1" customHeight="1">
      <c r="A925" s="13"/>
      <c r="B925" s="1"/>
      <c r="C925" s="36"/>
      <c r="D925" s="211"/>
      <c r="E925" s="212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3"/>
        <v>0</v>
      </c>
      <c r="I925" s="14"/>
    </row>
    <row r="926" spans="1:9" ht="12.4" hidden="1" customHeight="1">
      <c r="A926" s="13"/>
      <c r="B926" s="1"/>
      <c r="C926" s="36"/>
      <c r="D926" s="211"/>
      <c r="E926" s="212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3"/>
        <v>0</v>
      </c>
      <c r="I926" s="14"/>
    </row>
    <row r="927" spans="1:9" ht="12.4" hidden="1" customHeight="1">
      <c r="A927" s="13"/>
      <c r="B927" s="1"/>
      <c r="C927" s="36"/>
      <c r="D927" s="211"/>
      <c r="E927" s="212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3"/>
        <v>0</v>
      </c>
      <c r="I927" s="14"/>
    </row>
    <row r="928" spans="1:9" ht="12.4" hidden="1" customHeight="1">
      <c r="A928" s="13"/>
      <c r="B928" s="1"/>
      <c r="C928" s="36"/>
      <c r="D928" s="211"/>
      <c r="E928" s="212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3"/>
        <v>0</v>
      </c>
      <c r="I928" s="14"/>
    </row>
    <row r="929" spans="1:9" ht="12.4" hidden="1" customHeight="1">
      <c r="A929" s="13"/>
      <c r="B929" s="1"/>
      <c r="C929" s="36"/>
      <c r="D929" s="211"/>
      <c r="E929" s="212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3"/>
        <v>0</v>
      </c>
      <c r="I929" s="14"/>
    </row>
    <row r="930" spans="1:9" ht="12.4" hidden="1" customHeight="1">
      <c r="A930" s="13"/>
      <c r="B930" s="1"/>
      <c r="C930" s="36"/>
      <c r="D930" s="211"/>
      <c r="E930" s="212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3"/>
        <v>0</v>
      </c>
      <c r="I930" s="14"/>
    </row>
    <row r="931" spans="1:9" ht="12.4" hidden="1" customHeight="1">
      <c r="A931" s="13"/>
      <c r="B931" s="1"/>
      <c r="C931" s="36"/>
      <c r="D931" s="211"/>
      <c r="E931" s="212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3"/>
        <v>0</v>
      </c>
      <c r="I931" s="14"/>
    </row>
    <row r="932" spans="1:9" ht="12.4" hidden="1" customHeight="1">
      <c r="A932" s="13"/>
      <c r="B932" s="1"/>
      <c r="C932" s="36"/>
      <c r="D932" s="211"/>
      <c r="E932" s="212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3"/>
        <v>0</v>
      </c>
      <c r="I932" s="14"/>
    </row>
    <row r="933" spans="1:9" ht="12.4" hidden="1" customHeight="1">
      <c r="A933" s="13"/>
      <c r="B933" s="1"/>
      <c r="C933" s="36"/>
      <c r="D933" s="211"/>
      <c r="E933" s="212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3"/>
        <v>0</v>
      </c>
      <c r="I933" s="14"/>
    </row>
    <row r="934" spans="1:9" ht="12.4" hidden="1" customHeight="1">
      <c r="A934" s="13"/>
      <c r="B934" s="1"/>
      <c r="C934" s="36"/>
      <c r="D934" s="211"/>
      <c r="E934" s="212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3"/>
        <v>0</v>
      </c>
      <c r="I934" s="14"/>
    </row>
    <row r="935" spans="1:9" ht="12.4" hidden="1" customHeight="1">
      <c r="A935" s="13"/>
      <c r="B935" s="1"/>
      <c r="C935" s="36"/>
      <c r="D935" s="211"/>
      <c r="E935" s="212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3"/>
        <v>0</v>
      </c>
      <c r="I935" s="14"/>
    </row>
    <row r="936" spans="1:9" ht="12.4" hidden="1" customHeight="1">
      <c r="A936" s="13"/>
      <c r="B936" s="1"/>
      <c r="C936" s="36"/>
      <c r="D936" s="211"/>
      <c r="E936" s="212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3"/>
        <v>0</v>
      </c>
      <c r="I936" s="14"/>
    </row>
    <row r="937" spans="1:9" ht="12.4" hidden="1" customHeight="1">
      <c r="A937" s="13"/>
      <c r="B937" s="1"/>
      <c r="C937" s="37"/>
      <c r="D937" s="211"/>
      <c r="E937" s="212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211"/>
      <c r="E938" s="212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4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211"/>
      <c r="E939" s="212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4"/>
        <v>0</v>
      </c>
      <c r="I939" s="14"/>
    </row>
    <row r="940" spans="1:9" ht="12.4" hidden="1" customHeight="1">
      <c r="A940" s="13"/>
      <c r="B940" s="1"/>
      <c r="C940" s="36"/>
      <c r="D940" s="211"/>
      <c r="E940" s="212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4"/>
        <v>0</v>
      </c>
      <c r="I940" s="14"/>
    </row>
    <row r="941" spans="1:9" ht="12.4" hidden="1" customHeight="1">
      <c r="A941" s="13"/>
      <c r="B941" s="1"/>
      <c r="C941" s="36"/>
      <c r="D941" s="211"/>
      <c r="E941" s="212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4"/>
        <v>0</v>
      </c>
      <c r="I941" s="14"/>
    </row>
    <row r="942" spans="1:9" ht="12.4" hidden="1" customHeight="1">
      <c r="A942" s="13"/>
      <c r="B942" s="1"/>
      <c r="C942" s="36"/>
      <c r="D942" s="211"/>
      <c r="E942" s="212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4"/>
        <v>0</v>
      </c>
      <c r="I942" s="14"/>
    </row>
    <row r="943" spans="1:9" ht="12.4" hidden="1" customHeight="1">
      <c r="A943" s="13"/>
      <c r="B943" s="1"/>
      <c r="C943" s="36"/>
      <c r="D943" s="211"/>
      <c r="E943" s="212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4"/>
        <v>0</v>
      </c>
      <c r="I943" s="14"/>
    </row>
    <row r="944" spans="1:9" ht="12.4" hidden="1" customHeight="1">
      <c r="A944" s="13"/>
      <c r="B944" s="1"/>
      <c r="C944" s="36"/>
      <c r="D944" s="211"/>
      <c r="E944" s="212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4"/>
        <v>0</v>
      </c>
      <c r="I944" s="14"/>
    </row>
    <row r="945" spans="1:9" ht="12.4" hidden="1" customHeight="1">
      <c r="A945" s="13"/>
      <c r="B945" s="1"/>
      <c r="C945" s="36"/>
      <c r="D945" s="211"/>
      <c r="E945" s="212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4"/>
        <v>0</v>
      </c>
      <c r="I945" s="14"/>
    </row>
    <row r="946" spans="1:9" ht="12.4" hidden="1" customHeight="1">
      <c r="A946" s="13"/>
      <c r="B946" s="1"/>
      <c r="C946" s="36"/>
      <c r="D946" s="211"/>
      <c r="E946" s="212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4"/>
        <v>0</v>
      </c>
      <c r="I946" s="14"/>
    </row>
    <row r="947" spans="1:9" ht="12.4" hidden="1" customHeight="1">
      <c r="A947" s="13"/>
      <c r="B947" s="1"/>
      <c r="C947" s="36"/>
      <c r="D947" s="211"/>
      <c r="E947" s="212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4"/>
        <v>0</v>
      </c>
      <c r="I947" s="14"/>
    </row>
    <row r="948" spans="1:9" ht="12.4" hidden="1" customHeight="1">
      <c r="A948" s="13"/>
      <c r="B948" s="1"/>
      <c r="C948" s="36"/>
      <c r="D948" s="211"/>
      <c r="E948" s="212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4"/>
        <v>0</v>
      </c>
      <c r="I948" s="14"/>
    </row>
    <row r="949" spans="1:9" ht="12.4" hidden="1" customHeight="1">
      <c r="A949" s="13"/>
      <c r="B949" s="1"/>
      <c r="C949" s="36"/>
      <c r="D949" s="211"/>
      <c r="E949" s="212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4"/>
        <v>0</v>
      </c>
      <c r="I949" s="14"/>
    </row>
    <row r="950" spans="1:9" ht="12.4" hidden="1" customHeight="1">
      <c r="A950" s="13"/>
      <c r="B950" s="1"/>
      <c r="C950" s="36"/>
      <c r="D950" s="211"/>
      <c r="E950" s="212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4"/>
        <v>0</v>
      </c>
      <c r="I950" s="14"/>
    </row>
    <row r="951" spans="1:9" ht="12" hidden="1" customHeight="1">
      <c r="A951" s="13"/>
      <c r="B951" s="1"/>
      <c r="C951" s="36"/>
      <c r="D951" s="211"/>
      <c r="E951" s="212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4"/>
        <v>0</v>
      </c>
      <c r="I951" s="14"/>
    </row>
    <row r="952" spans="1:9" ht="12.4" hidden="1" customHeight="1">
      <c r="A952" s="13"/>
      <c r="B952" s="1"/>
      <c r="C952" s="36"/>
      <c r="D952" s="211"/>
      <c r="E952" s="212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4"/>
        <v>0</v>
      </c>
      <c r="I952" s="14"/>
    </row>
    <row r="953" spans="1:9" ht="12.4" hidden="1" customHeight="1">
      <c r="A953" s="13"/>
      <c r="B953" s="1"/>
      <c r="C953" s="36"/>
      <c r="D953" s="211"/>
      <c r="E953" s="212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4"/>
        <v>0</v>
      </c>
      <c r="I953" s="14"/>
    </row>
    <row r="954" spans="1:9" ht="12.4" hidden="1" customHeight="1">
      <c r="A954" s="13"/>
      <c r="B954" s="1"/>
      <c r="C954" s="36"/>
      <c r="D954" s="211"/>
      <c r="E954" s="212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4"/>
        <v>0</v>
      </c>
      <c r="I954" s="14"/>
    </row>
    <row r="955" spans="1:9" ht="12.4" hidden="1" customHeight="1">
      <c r="A955" s="13"/>
      <c r="B955" s="1"/>
      <c r="C955" s="36"/>
      <c r="D955" s="211"/>
      <c r="E955" s="212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4"/>
        <v>0</v>
      </c>
      <c r="I955" s="14"/>
    </row>
    <row r="956" spans="1:9" ht="12.4" hidden="1" customHeight="1">
      <c r="A956" s="13"/>
      <c r="B956" s="1"/>
      <c r="C956" s="36"/>
      <c r="D956" s="211"/>
      <c r="E956" s="212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4"/>
        <v>0</v>
      </c>
      <c r="I956" s="14"/>
    </row>
    <row r="957" spans="1:9" ht="12.4" hidden="1" customHeight="1">
      <c r="A957" s="13"/>
      <c r="B957" s="1"/>
      <c r="C957" s="36"/>
      <c r="D957" s="211"/>
      <c r="E957" s="212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4"/>
        <v>0</v>
      </c>
      <c r="I957" s="14"/>
    </row>
    <row r="958" spans="1:9" ht="12.4" hidden="1" customHeight="1">
      <c r="A958" s="13"/>
      <c r="B958" s="1"/>
      <c r="C958" s="36"/>
      <c r="D958" s="211"/>
      <c r="E958" s="212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4"/>
        <v>0</v>
      </c>
      <c r="I958" s="14"/>
    </row>
    <row r="959" spans="1:9" ht="12.4" hidden="1" customHeight="1">
      <c r="A959" s="13"/>
      <c r="B959" s="1"/>
      <c r="C959" s="36"/>
      <c r="D959" s="211"/>
      <c r="E959" s="212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4"/>
        <v>0</v>
      </c>
      <c r="I959" s="14"/>
    </row>
    <row r="960" spans="1:9" ht="12.4" hidden="1" customHeight="1">
      <c r="A960" s="13"/>
      <c r="B960" s="1"/>
      <c r="C960" s="36"/>
      <c r="D960" s="211"/>
      <c r="E960" s="212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4"/>
        <v>0</v>
      </c>
      <c r="I960" s="14"/>
    </row>
    <row r="961" spans="1:9" ht="12.4" hidden="1" customHeight="1">
      <c r="A961" s="13"/>
      <c r="B961" s="1"/>
      <c r="C961" s="36"/>
      <c r="D961" s="211"/>
      <c r="E961" s="212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4"/>
        <v>0</v>
      </c>
      <c r="I961" s="14"/>
    </row>
    <row r="962" spans="1:9" ht="12.4" hidden="1" customHeight="1">
      <c r="A962" s="13"/>
      <c r="B962" s="1"/>
      <c r="C962" s="36"/>
      <c r="D962" s="211"/>
      <c r="E962" s="212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4"/>
        <v>0</v>
      </c>
      <c r="I962" s="14"/>
    </row>
    <row r="963" spans="1:9" ht="12.4" hidden="1" customHeight="1">
      <c r="A963" s="13"/>
      <c r="B963" s="1"/>
      <c r="C963" s="36"/>
      <c r="D963" s="211"/>
      <c r="E963" s="212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4"/>
        <v>0</v>
      </c>
      <c r="I963" s="14"/>
    </row>
    <row r="964" spans="1:9" ht="12.4" hidden="1" customHeight="1">
      <c r="A964" s="13"/>
      <c r="B964" s="1"/>
      <c r="C964" s="36"/>
      <c r="D964" s="211"/>
      <c r="E964" s="212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4"/>
        <v>0</v>
      </c>
      <c r="I964" s="14"/>
    </row>
    <row r="965" spans="1:9" ht="12.4" hidden="1" customHeight="1">
      <c r="A965" s="13"/>
      <c r="B965" s="1"/>
      <c r="C965" s="36"/>
      <c r="D965" s="211"/>
      <c r="E965" s="212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4"/>
        <v>0</v>
      </c>
      <c r="I965" s="14"/>
    </row>
    <row r="966" spans="1:9" ht="12.4" hidden="1" customHeight="1">
      <c r="A966" s="13"/>
      <c r="B966" s="1"/>
      <c r="C966" s="36"/>
      <c r="D966" s="211"/>
      <c r="E966" s="212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4"/>
        <v>0</v>
      </c>
      <c r="I966" s="14"/>
    </row>
    <row r="967" spans="1:9" ht="12.4" hidden="1" customHeight="1">
      <c r="A967" s="13"/>
      <c r="B967" s="1"/>
      <c r="C967" s="36"/>
      <c r="D967" s="211"/>
      <c r="E967" s="212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4"/>
        <v>0</v>
      </c>
      <c r="I967" s="14"/>
    </row>
    <row r="968" spans="1:9" ht="12.4" hidden="1" customHeight="1">
      <c r="A968" s="13"/>
      <c r="B968" s="1"/>
      <c r="C968" s="36"/>
      <c r="D968" s="211"/>
      <c r="E968" s="212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4"/>
        <v>0</v>
      </c>
      <c r="I968" s="14"/>
    </row>
    <row r="969" spans="1:9" ht="12.4" hidden="1" customHeight="1">
      <c r="A969" s="13"/>
      <c r="B969" s="1"/>
      <c r="C969" s="36"/>
      <c r="D969" s="211"/>
      <c r="E969" s="212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4"/>
        <v>0</v>
      </c>
      <c r="I969" s="14"/>
    </row>
    <row r="970" spans="1:9" ht="12.4" hidden="1" customHeight="1">
      <c r="A970" s="13"/>
      <c r="B970" s="1"/>
      <c r="C970" s="36"/>
      <c r="D970" s="211"/>
      <c r="E970" s="212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4"/>
        <v>0</v>
      </c>
      <c r="I970" s="14"/>
    </row>
    <row r="971" spans="1:9" ht="12.4" hidden="1" customHeight="1">
      <c r="A971" s="13"/>
      <c r="B971" s="1"/>
      <c r="C971" s="36"/>
      <c r="D971" s="211"/>
      <c r="E971" s="212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4"/>
        <v>0</v>
      </c>
      <c r="I971" s="14"/>
    </row>
    <row r="972" spans="1:9" ht="12.4" hidden="1" customHeight="1">
      <c r="A972" s="13"/>
      <c r="B972" s="1"/>
      <c r="C972" s="36"/>
      <c r="D972" s="211"/>
      <c r="E972" s="212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4"/>
        <v>0</v>
      </c>
      <c r="I972" s="14"/>
    </row>
    <row r="973" spans="1:9" ht="12.4" hidden="1" customHeight="1">
      <c r="A973" s="13"/>
      <c r="B973" s="1"/>
      <c r="C973" s="36"/>
      <c r="D973" s="211"/>
      <c r="E973" s="212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4"/>
        <v>0</v>
      </c>
      <c r="I973" s="14"/>
    </row>
    <row r="974" spans="1:9" ht="12.4" hidden="1" customHeight="1">
      <c r="A974" s="13"/>
      <c r="B974" s="1"/>
      <c r="C974" s="37"/>
      <c r="D974" s="211"/>
      <c r="E974" s="212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4"/>
        <v>0</v>
      </c>
      <c r="I974" s="14"/>
    </row>
    <row r="975" spans="1:9" ht="12" hidden="1" customHeight="1">
      <c r="A975" s="13"/>
      <c r="B975" s="1"/>
      <c r="C975" s="36"/>
      <c r="D975" s="211"/>
      <c r="E975" s="212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4"/>
        <v>0</v>
      </c>
      <c r="I975" s="14"/>
    </row>
    <row r="976" spans="1:9" ht="12.4" hidden="1" customHeight="1">
      <c r="A976" s="13"/>
      <c r="B976" s="1"/>
      <c r="C976" s="36"/>
      <c r="D976" s="211"/>
      <c r="E976" s="212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4"/>
        <v>0</v>
      </c>
      <c r="I976" s="14"/>
    </row>
    <row r="977" spans="1:9" ht="12.4" hidden="1" customHeight="1">
      <c r="A977" s="13"/>
      <c r="B977" s="1"/>
      <c r="C977" s="36"/>
      <c r="D977" s="211"/>
      <c r="E977" s="212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4"/>
        <v>0</v>
      </c>
      <c r="I977" s="14"/>
    </row>
    <row r="978" spans="1:9" ht="12.4" hidden="1" customHeight="1">
      <c r="A978" s="13"/>
      <c r="B978" s="1"/>
      <c r="C978" s="36"/>
      <c r="D978" s="211"/>
      <c r="E978" s="212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4"/>
        <v>0</v>
      </c>
      <c r="I978" s="14"/>
    </row>
    <row r="979" spans="1:9" ht="12.4" hidden="1" customHeight="1">
      <c r="A979" s="13"/>
      <c r="B979" s="1"/>
      <c r="C979" s="36"/>
      <c r="D979" s="211"/>
      <c r="E979" s="212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4"/>
        <v>0</v>
      </c>
      <c r="I979" s="14"/>
    </row>
    <row r="980" spans="1:9" ht="12.4" hidden="1" customHeight="1">
      <c r="A980" s="13"/>
      <c r="B980" s="1"/>
      <c r="C980" s="36"/>
      <c r="D980" s="211"/>
      <c r="E980" s="212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4"/>
        <v>0</v>
      </c>
      <c r="I980" s="14"/>
    </row>
    <row r="981" spans="1:9" ht="12.4" hidden="1" customHeight="1">
      <c r="A981" s="13"/>
      <c r="B981" s="1"/>
      <c r="C981" s="36"/>
      <c r="D981" s="211"/>
      <c r="E981" s="212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4"/>
        <v>0</v>
      </c>
      <c r="I981" s="14"/>
    </row>
    <row r="982" spans="1:9" ht="12.4" hidden="1" customHeight="1">
      <c r="A982" s="13"/>
      <c r="B982" s="1"/>
      <c r="C982" s="36"/>
      <c r="D982" s="211"/>
      <c r="E982" s="212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4"/>
        <v>0</v>
      </c>
      <c r="I982" s="14"/>
    </row>
    <row r="983" spans="1:9" ht="12.4" hidden="1" customHeight="1">
      <c r="A983" s="13"/>
      <c r="B983" s="1"/>
      <c r="C983" s="36"/>
      <c r="D983" s="211"/>
      <c r="E983" s="212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4"/>
        <v>0</v>
      </c>
      <c r="I983" s="14"/>
    </row>
    <row r="984" spans="1:9" ht="12.4" hidden="1" customHeight="1">
      <c r="A984" s="13"/>
      <c r="B984" s="1"/>
      <c r="C984" s="36"/>
      <c r="D984" s="211"/>
      <c r="E984" s="212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4"/>
        <v>0</v>
      </c>
      <c r="I984" s="14"/>
    </row>
    <row r="985" spans="1:9" ht="12.4" hidden="1" customHeight="1">
      <c r="A985" s="13"/>
      <c r="B985" s="1"/>
      <c r="C985" s="36"/>
      <c r="D985" s="211"/>
      <c r="E985" s="212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4"/>
        <v>0</v>
      </c>
      <c r="I985" s="14"/>
    </row>
    <row r="986" spans="1:9" ht="12.4" hidden="1" customHeight="1">
      <c r="A986" s="13"/>
      <c r="B986" s="1"/>
      <c r="C986" s="36"/>
      <c r="D986" s="211"/>
      <c r="E986" s="212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4"/>
        <v>0</v>
      </c>
      <c r="I986" s="14"/>
    </row>
    <row r="987" spans="1:9" ht="12.4" hidden="1" customHeight="1">
      <c r="A987" s="13"/>
      <c r="B987" s="1"/>
      <c r="C987" s="36"/>
      <c r="D987" s="211"/>
      <c r="E987" s="212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4"/>
        <v>0</v>
      </c>
      <c r="I987" s="14"/>
    </row>
    <row r="988" spans="1:9" ht="12.4" hidden="1" customHeight="1">
      <c r="A988" s="13"/>
      <c r="B988" s="1"/>
      <c r="C988" s="36"/>
      <c r="D988" s="211"/>
      <c r="E988" s="212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4"/>
        <v>0</v>
      </c>
      <c r="I988" s="14"/>
    </row>
    <row r="989" spans="1:9" ht="12.4" hidden="1" customHeight="1">
      <c r="A989" s="13"/>
      <c r="B989" s="1"/>
      <c r="C989" s="36"/>
      <c r="D989" s="211"/>
      <c r="E989" s="212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4"/>
        <v>0</v>
      </c>
      <c r="I989" s="14"/>
    </row>
    <row r="990" spans="1:9" ht="12.4" hidden="1" customHeight="1">
      <c r="A990" s="13"/>
      <c r="B990" s="1"/>
      <c r="C990" s="36"/>
      <c r="D990" s="211"/>
      <c r="E990" s="212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4"/>
        <v>0</v>
      </c>
      <c r="I990" s="14"/>
    </row>
    <row r="991" spans="1:9" ht="12.4" hidden="1" customHeight="1">
      <c r="A991" s="13"/>
      <c r="B991" s="1"/>
      <c r="C991" s="36"/>
      <c r="D991" s="211"/>
      <c r="E991" s="212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4"/>
        <v>0</v>
      </c>
      <c r="I991" s="14"/>
    </row>
    <row r="992" spans="1:9" ht="12.4" hidden="1" customHeight="1">
      <c r="A992" s="13"/>
      <c r="B992" s="1"/>
      <c r="C992" s="36"/>
      <c r="D992" s="211"/>
      <c r="E992" s="212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4"/>
        <v>0</v>
      </c>
      <c r="I992" s="14"/>
    </row>
    <row r="993" spans="1:13" ht="12.4" hidden="1" customHeight="1">
      <c r="A993" s="13"/>
      <c r="B993" s="1"/>
      <c r="C993" s="36"/>
      <c r="D993" s="211"/>
      <c r="E993" s="212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4"/>
        <v>0</v>
      </c>
      <c r="I993" s="14"/>
    </row>
    <row r="994" spans="1:13" ht="12.4" hidden="1" customHeight="1">
      <c r="A994" s="13"/>
      <c r="B994" s="1"/>
      <c r="C994" s="36"/>
      <c r="D994" s="211"/>
      <c r="E994" s="212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4"/>
        <v>0</v>
      </c>
      <c r="I994" s="14"/>
    </row>
    <row r="995" spans="1:13" ht="12.4" hidden="1" customHeight="1">
      <c r="A995" s="13"/>
      <c r="B995" s="1"/>
      <c r="C995" s="36"/>
      <c r="D995" s="211"/>
      <c r="E995" s="212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4"/>
        <v>0</v>
      </c>
      <c r="I995" s="14"/>
    </row>
    <row r="996" spans="1:13" ht="12.4" hidden="1" customHeight="1">
      <c r="A996" s="13"/>
      <c r="B996" s="1"/>
      <c r="C996" s="36"/>
      <c r="D996" s="211"/>
      <c r="E996" s="212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4"/>
        <v>0</v>
      </c>
      <c r="I996" s="14"/>
    </row>
    <row r="997" spans="1:13" ht="12.4" hidden="1" customHeight="1">
      <c r="A997" s="13"/>
      <c r="B997" s="1"/>
      <c r="C997" s="36"/>
      <c r="D997" s="211"/>
      <c r="E997" s="212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4"/>
        <v>0</v>
      </c>
      <c r="I997" s="14"/>
    </row>
    <row r="998" spans="1:13" ht="12.4" hidden="1" customHeight="1">
      <c r="A998" s="13"/>
      <c r="B998" s="1"/>
      <c r="C998" s="36"/>
      <c r="D998" s="211"/>
      <c r="E998" s="212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4"/>
        <v>0</v>
      </c>
      <c r="I998" s="14"/>
    </row>
    <row r="999" spans="1:13" ht="12.4" hidden="1" customHeight="1">
      <c r="A999" s="13"/>
      <c r="B999" s="1"/>
      <c r="C999" s="36"/>
      <c r="D999" s="211"/>
      <c r="E999" s="212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4"/>
        <v>0</v>
      </c>
      <c r="I999" s="14"/>
    </row>
    <row r="1000" spans="1:13" ht="12.4" hidden="1" customHeight="1">
      <c r="A1000" s="13"/>
      <c r="B1000" s="1"/>
      <c r="C1000" s="36"/>
      <c r="D1000" s="211"/>
      <c r="E1000" s="212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4"/>
        <v>0</v>
      </c>
      <c r="I1000" s="14"/>
    </row>
    <row r="1001" spans="1:13" ht="12.4" customHeight="1">
      <c r="A1001" s="13"/>
      <c r="B1001" s="1"/>
      <c r="C1001" s="101"/>
      <c r="D1001" s="211"/>
      <c r="E1001" s="212"/>
      <c r="F1001" s="43"/>
      <c r="G1001" s="21">
        <f>ROUND(IF(ISBLANK(C1001),0,VLOOKUP(C1001,'[2]Acha Air Sales Price List'!$B$1:$X$65536,12,FALSE)*$L$14),2)</f>
        <v>0</v>
      </c>
      <c r="H1001" s="22">
        <f t="shared" si="24"/>
        <v>0</v>
      </c>
      <c r="I1001" s="14"/>
    </row>
    <row r="1002" spans="1:13" ht="12.4" customHeight="1">
      <c r="A1002" s="13"/>
      <c r="B1002" s="1"/>
      <c r="C1002" s="37"/>
      <c r="D1002" s="209"/>
      <c r="E1002" s="210"/>
      <c r="F1002" s="208" t="s">
        <v>198</v>
      </c>
      <c r="G1002" s="21">
        <f>SUM(H20:H100)*-5%</f>
        <v>-3733.4399999999996</v>
      </c>
      <c r="H1002" s="22">
        <f>G1002</f>
        <v>-3733.4399999999996</v>
      </c>
      <c r="I1002" s="14"/>
    </row>
    <row r="1003" spans="1:13" ht="12.4" customHeight="1">
      <c r="A1003" s="13"/>
      <c r="B1003" s="1"/>
      <c r="C1003" s="37"/>
      <c r="D1003" s="209"/>
      <c r="E1003" s="210"/>
      <c r="F1003" s="208" t="s">
        <v>228</v>
      </c>
      <c r="G1003" s="21">
        <v>0</v>
      </c>
      <c r="H1003" s="22"/>
      <c r="I1003" s="14"/>
    </row>
    <row r="1004" spans="1:13" ht="12.4" customHeight="1" thickBot="1">
      <c r="A1004" s="13"/>
      <c r="B1004" s="23"/>
      <c r="C1004" s="24"/>
      <c r="D1004" s="213"/>
      <c r="E1004" s="214"/>
      <c r="F1004" s="44"/>
      <c r="G1004" s="25">
        <f>ROUND(IF(ISBLANK(C1004),0,VLOOKUP(C1004,'[2]Acha Air Sales Price List'!$B$1:$X$65536,12,FALSE)*$W$14),2)</f>
        <v>0</v>
      </c>
      <c r="H1004" s="26">
        <f>ROUND(IF(ISNUMBER(B1004), G1004*B1004, 0),5)</f>
        <v>0</v>
      </c>
      <c r="I1004" s="14"/>
    </row>
    <row r="1005" spans="1:13" ht="10.5" customHeight="1" thickBot="1">
      <c r="A1005" s="13"/>
      <c r="B1005" s="2"/>
      <c r="C1005" s="2"/>
      <c r="D1005" s="2"/>
      <c r="E1005" s="2"/>
      <c r="F1005" s="2"/>
      <c r="G1005" s="31"/>
      <c r="H1005" s="32"/>
      <c r="I1005" s="14"/>
    </row>
    <row r="1006" spans="1:13" ht="16.5" thickBot="1">
      <c r="A1006" s="13"/>
      <c r="B1006" s="30" t="s">
        <v>17</v>
      </c>
      <c r="C1006" s="3"/>
      <c r="D1006" s="3"/>
      <c r="E1006" s="3"/>
      <c r="F1006" s="3"/>
      <c r="G1006" s="33" t="s">
        <v>18</v>
      </c>
      <c r="H1006" s="160">
        <f>SUM(H20:H1004)</f>
        <v>70935.359999999986</v>
      </c>
      <c r="I1006" s="14"/>
      <c r="J1006" s="180" t="s">
        <v>195</v>
      </c>
      <c r="M1006" s="168">
        <v>34.81</v>
      </c>
    </row>
    <row r="1007" spans="1:13" ht="16.5" thickBot="1">
      <c r="A1007" s="13"/>
      <c r="B1007" s="30"/>
      <c r="C1007" s="3"/>
      <c r="D1007" s="3"/>
      <c r="E1007" s="3"/>
      <c r="F1007" s="3"/>
      <c r="G1007" s="33" t="s">
        <v>196</v>
      </c>
      <c r="H1007" s="169">
        <f>(H1006/34.81)</f>
        <v>2037.7868428612462</v>
      </c>
      <c r="I1007" s="14"/>
      <c r="J1007" s="180" t="s">
        <v>134</v>
      </c>
      <c r="M1007" s="162">
        <v>37.58</v>
      </c>
    </row>
    <row r="1008" spans="1:13" ht="16.5" hidden="1" thickBot="1">
      <c r="A1008" s="13"/>
      <c r="B1008" s="30"/>
      <c r="C1008" s="3"/>
      <c r="D1008" s="3"/>
      <c r="E1008" s="3"/>
      <c r="F1008" s="3"/>
      <c r="G1008" s="33" t="s">
        <v>197</v>
      </c>
      <c r="H1008" s="169">
        <v>1900</v>
      </c>
      <c r="I1008" s="14"/>
      <c r="J1008" s="161"/>
      <c r="M1008" s="168"/>
    </row>
    <row r="1009" spans="1:9" ht="16.5" hidden="1" thickBot="1">
      <c r="A1009" s="13"/>
      <c r="B1009" s="30"/>
      <c r="C1009" s="3"/>
      <c r="D1009" s="3"/>
      <c r="E1009" s="3"/>
      <c r="F1009" s="3"/>
      <c r="G1009" s="33" t="s">
        <v>24</v>
      </c>
      <c r="H1009" s="160">
        <f>(H1008-H1007)*34.81</f>
        <v>-4796.3599999999806</v>
      </c>
      <c r="I1009" s="14"/>
    </row>
    <row r="1010" spans="1:9" ht="10.5" customHeight="1">
      <c r="A1010" s="18"/>
      <c r="B1010" s="19"/>
      <c r="C1010" s="19"/>
      <c r="D1010" s="19"/>
      <c r="E1010" s="19"/>
      <c r="F1010" s="19"/>
      <c r="G1010" s="19"/>
      <c r="H1010" s="19"/>
      <c r="I1010" s="20"/>
    </row>
    <row r="1012" spans="1:9">
      <c r="F1012" s="237" t="s">
        <v>230</v>
      </c>
      <c r="G1012" s="238">
        <f>'Tax Invoice'!D14</f>
        <v>34.97</v>
      </c>
    </row>
    <row r="1013" spans="1:9">
      <c r="F1013" s="237" t="s">
        <v>231</v>
      </c>
      <c r="G1013" s="238">
        <f>G1014</f>
        <v>71261.516300000003</v>
      </c>
    </row>
    <row r="1014" spans="1:9">
      <c r="F1014" s="237" t="s">
        <v>232</v>
      </c>
      <c r="G1014" s="238">
        <f>2037.79*G1012</f>
        <v>71261.516300000003</v>
      </c>
    </row>
  </sheetData>
  <mergeCells count="901"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65:E765"/>
    <mergeCell ref="D766:E766"/>
    <mergeCell ref="D767:E767"/>
    <mergeCell ref="D768:E768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738:E738"/>
    <mergeCell ref="D549:E549"/>
    <mergeCell ref="D550:E550"/>
    <mergeCell ref="D551:E551"/>
    <mergeCell ref="D552:E552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740:E740"/>
    <mergeCell ref="D741:E741"/>
    <mergeCell ref="D742:E742"/>
    <mergeCell ref="D762:E762"/>
    <mergeCell ref="D763:E763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35:E53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B9:D9"/>
    <mergeCell ref="B10:D10"/>
    <mergeCell ref="B11:D11"/>
    <mergeCell ref="B12:D12"/>
    <mergeCell ref="B13:D13"/>
    <mergeCell ref="B14:D14"/>
    <mergeCell ref="D1004:E1004"/>
    <mergeCell ref="B8:D8"/>
    <mergeCell ref="D782:E782"/>
    <mergeCell ref="D783:E783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524:E524"/>
    <mergeCell ref="D525:E525"/>
    <mergeCell ref="D739:E739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117:E117"/>
    <mergeCell ref="D118:E118"/>
    <mergeCell ref="D119:E119"/>
    <mergeCell ref="D733:E733"/>
    <mergeCell ref="D734:E734"/>
    <mergeCell ref="D735:E735"/>
    <mergeCell ref="D736:E736"/>
    <mergeCell ref="D737:E737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15:E715"/>
    <mergeCell ref="D716:E716"/>
    <mergeCell ref="D717:E717"/>
    <mergeCell ref="D718:E718"/>
    <mergeCell ref="D719:E719"/>
    <mergeCell ref="D720:E720"/>
    <mergeCell ref="D721:E721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512:E512"/>
    <mergeCell ref="D513:E513"/>
    <mergeCell ref="D498:E498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77:E477"/>
    <mergeCell ref="D478:E478"/>
    <mergeCell ref="D479:E479"/>
    <mergeCell ref="D489:E489"/>
    <mergeCell ref="D510:E510"/>
    <mergeCell ref="D511:E511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722:E722"/>
    <mergeCell ref="D723:E723"/>
    <mergeCell ref="D706:E706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3:E100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9:B13">
    <cfRule type="cellIs" dxfId="31" priority="1" stopIfTrue="1" operator="equal">
      <formula>0</formula>
    </cfRule>
  </conditionalFormatting>
  <conditionalFormatting sqref="B20:B1004">
    <cfRule type="cellIs" dxfId="30" priority="11" stopIfTrue="1" operator="equal">
      <formula>"ALERT"</formula>
    </cfRule>
  </conditionalFormatting>
  <conditionalFormatting sqref="F9:F14">
    <cfRule type="cellIs" dxfId="29" priority="7" stopIfTrue="1" operator="equal">
      <formula>0</formula>
    </cfRule>
  </conditionalFormatting>
  <conditionalFormatting sqref="F10:F14">
    <cfRule type="containsBlanks" dxfId="28" priority="8" stopIfTrue="1">
      <formula>LEN(TRIM(F10))=0</formula>
    </cfRule>
  </conditionalFormatting>
  <conditionalFormatting sqref="F20:F1000">
    <cfRule type="containsText" dxfId="27" priority="2" stopIfTrue="1" operator="containsText" text="Exchange rate :">
      <formula>NOT(ISERROR(SEARCH("Exchange rate :",F20)))</formula>
    </cfRule>
  </conditionalFormatting>
  <conditionalFormatting sqref="F20:H1004 H1006:H1009">
    <cfRule type="containsErrors" dxfId="26" priority="4" stopIfTrue="1">
      <formula>ISERROR(F20)</formula>
    </cfRule>
    <cfRule type="cellIs" dxfId="25" priority="5" stopIfTrue="1" operator="equal">
      <formula>"NA"</formula>
    </cfRule>
    <cfRule type="cellIs" dxfId="24" priority="6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4EC4-6100-4DA5-9FE7-416CE359BF95}">
  <sheetPr>
    <tabColor rgb="FFFFFF00"/>
  </sheetPr>
  <dimension ref="A1:W1009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3.7109375" bestFit="1" customWidth="1"/>
    <col min="4" max="5" width="12.28515625" customWidth="1"/>
    <col min="6" max="6" width="41.85546875" customWidth="1"/>
    <col min="7" max="7" width="15.42578125" customWidth="1"/>
    <col min="8" max="8" width="13.5703125" customWidth="1"/>
    <col min="9" max="9" width="1.71093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44</v>
      </c>
      <c r="C2" s="4"/>
      <c r="D2" s="4"/>
      <c r="E2" s="4"/>
      <c r="F2" s="4"/>
      <c r="G2" s="7"/>
      <c r="H2" s="7"/>
      <c r="I2" s="14"/>
      <c r="W2" s="45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43</v>
      </c>
    </row>
    <row r="4" spans="1:23" ht="15">
      <c r="A4" s="13"/>
      <c r="B4" s="15" t="s">
        <v>48</v>
      </c>
      <c r="C4" s="7"/>
      <c r="D4" s="7"/>
      <c r="E4" s="7"/>
      <c r="F4" s="3"/>
      <c r="G4" s="109" t="s">
        <v>5</v>
      </c>
      <c r="H4" s="110" t="s">
        <v>6</v>
      </c>
      <c r="I4" s="14"/>
    </row>
    <row r="5" spans="1:23" ht="18.75" thickBot="1">
      <c r="A5" s="13"/>
      <c r="B5" s="15" t="s">
        <v>49</v>
      </c>
      <c r="C5" s="7"/>
      <c r="D5" s="7"/>
      <c r="E5" s="7"/>
      <c r="F5" s="3"/>
      <c r="G5" s="42">
        <v>45170</v>
      </c>
      <c r="H5" s="158">
        <v>51257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215" t="s">
        <v>3</v>
      </c>
      <c r="C8" s="216"/>
      <c r="D8" s="217"/>
      <c r="E8" s="4"/>
      <c r="F8" s="111" t="s">
        <v>12</v>
      </c>
      <c r="G8" s="27"/>
      <c r="H8" s="27"/>
      <c r="I8" s="14"/>
      <c r="K8" s="107"/>
    </row>
    <row r="9" spans="1:23">
      <c r="A9" s="13"/>
      <c r="B9" s="224" t="s">
        <v>50</v>
      </c>
      <c r="C9" s="225"/>
      <c r="D9" s="226"/>
      <c r="E9" s="9"/>
      <c r="F9" s="39" t="s">
        <v>114</v>
      </c>
      <c r="G9" s="218" t="s">
        <v>14</v>
      </c>
      <c r="H9" s="220"/>
      <c r="I9" s="14"/>
    </row>
    <row r="10" spans="1:23">
      <c r="A10" s="13"/>
      <c r="B10" s="227" t="s">
        <v>51</v>
      </c>
      <c r="C10" s="228"/>
      <c r="D10" s="229"/>
      <c r="E10" s="10"/>
      <c r="F10" s="39" t="str">
        <f>B10</f>
        <v>Costa Rica</v>
      </c>
      <c r="G10" s="218"/>
      <c r="H10" s="221"/>
      <c r="I10" s="14"/>
    </row>
    <row r="11" spans="1:23">
      <c r="A11" s="13"/>
      <c r="B11" s="227"/>
      <c r="C11" s="228"/>
      <c r="D11" s="229"/>
      <c r="E11" s="10"/>
      <c r="F11" s="39"/>
      <c r="G11" s="218" t="s">
        <v>15</v>
      </c>
      <c r="H11" s="222" t="s">
        <v>22</v>
      </c>
      <c r="I11" s="14"/>
    </row>
    <row r="12" spans="1:23">
      <c r="A12" s="13"/>
      <c r="B12" s="227"/>
      <c r="C12" s="228"/>
      <c r="D12" s="229"/>
      <c r="E12" s="10"/>
      <c r="F12" s="39"/>
      <c r="G12" s="218"/>
      <c r="H12" s="221"/>
      <c r="I12" s="14"/>
    </row>
    <row r="13" spans="1:23">
      <c r="A13" s="13"/>
      <c r="B13" s="227"/>
      <c r="C13" s="228"/>
      <c r="D13" s="229"/>
      <c r="E13" s="11"/>
      <c r="F13" s="39"/>
      <c r="G13" s="219" t="s">
        <v>16</v>
      </c>
      <c r="H13" s="222" t="s">
        <v>52</v>
      </c>
      <c r="I13" s="14"/>
      <c r="L13" s="28" t="s">
        <v>20</v>
      </c>
    </row>
    <row r="14" spans="1:23" ht="13.5" thickBot="1">
      <c r="A14" s="13"/>
      <c r="B14" s="230"/>
      <c r="C14" s="231"/>
      <c r="D14" s="232"/>
      <c r="E14" s="11"/>
      <c r="F14" s="40"/>
      <c r="G14" s="219"/>
      <c r="H14" s="223"/>
      <c r="I14" s="14"/>
      <c r="L14" s="108">
        <f>VLOOKUP(G5,[1]Sheet1!$A$9:$I$7290,2,FALSE)</f>
        <v>34.81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1" t="s">
        <v>113</v>
      </c>
      <c r="C16" s="11"/>
      <c r="D16" s="11"/>
      <c r="E16" s="11"/>
      <c r="F16" s="11"/>
      <c r="G16" s="28" t="s">
        <v>19</v>
      </c>
      <c r="H16" s="35" t="s">
        <v>21</v>
      </c>
      <c r="I16" s="14"/>
    </row>
    <row r="17" spans="1:9" hidden="1">
      <c r="A17" s="13"/>
      <c r="B17" s="11"/>
      <c r="C17" s="11"/>
      <c r="D17" s="11"/>
      <c r="E17" s="11"/>
      <c r="F17" s="11"/>
      <c r="I17" s="14"/>
    </row>
    <row r="18" spans="1:9" ht="5.25" customHeight="1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23.25" thickBot="1">
      <c r="A19" s="13"/>
      <c r="B19" s="112" t="s">
        <v>11</v>
      </c>
      <c r="C19" s="113" t="s">
        <v>7</v>
      </c>
      <c r="D19" s="114" t="s">
        <v>115</v>
      </c>
      <c r="E19" s="137" t="s">
        <v>13</v>
      </c>
      <c r="F19" s="114" t="s">
        <v>0</v>
      </c>
      <c r="G19" s="115" t="s">
        <v>9</v>
      </c>
      <c r="H19" s="116" t="s">
        <v>10</v>
      </c>
      <c r="I19" s="14"/>
    </row>
    <row r="20" spans="1:9">
      <c r="A20" s="13"/>
      <c r="B20" s="1">
        <v>20</v>
      </c>
      <c r="C20" s="38" t="s">
        <v>53</v>
      </c>
      <c r="D20" s="145"/>
      <c r="E20" s="148"/>
      <c r="F20" s="43" t="str">
        <f>VLOOKUP(C20,'[2]Acha Air Sales Price List'!$B$1:$D$65536,3,FALSE)</f>
        <v>Double flared Ivory Stone plug - 2g (6mm)</v>
      </c>
      <c r="G20" s="21">
        <f>ROUND(IF(ISBLANK(C20),0,VLOOKUP(C20,'[2]Acha Air Sales Price List'!$B$1:$X$65536,12,FALSE)*$L$14),2)</f>
        <v>27.5</v>
      </c>
      <c r="H20" s="22">
        <f t="shared" ref="H20:H83" si="0">ROUND(IF(ISNUMBER(B20), G20*B20, 0),5)</f>
        <v>550</v>
      </c>
      <c r="I20" s="14"/>
    </row>
    <row r="21" spans="1:9">
      <c r="A21" s="13"/>
      <c r="B21" s="1">
        <v>20</v>
      </c>
      <c r="C21" s="38" t="s">
        <v>54</v>
      </c>
      <c r="D21" s="145"/>
      <c r="E21" s="149"/>
      <c r="F21" s="43" t="str">
        <f>VLOOKUP(C21,'[2]Acha Air Sales Price List'!$B$1:$D$65536,3,FALSE)</f>
        <v>Double flared Ivory Stone plug - 0g (8mm)</v>
      </c>
      <c r="G21" s="21">
        <f>ROUND(IF(ISBLANK(C21),0,VLOOKUP(C21,'[2]Acha Air Sales Price List'!$B$1:$X$65536,12,FALSE)*$L$14),2)</f>
        <v>30.98</v>
      </c>
      <c r="H21" s="22">
        <f t="shared" si="0"/>
        <v>619.6</v>
      </c>
      <c r="I21" s="14"/>
    </row>
    <row r="22" spans="1:9">
      <c r="A22" s="13"/>
      <c r="B22" s="1">
        <v>20</v>
      </c>
      <c r="C22" s="36" t="s">
        <v>55</v>
      </c>
      <c r="D22" s="145"/>
      <c r="E22" s="149"/>
      <c r="F22" s="43" t="str">
        <f>VLOOKUP(C22,'[2]Acha Air Sales Price List'!$B$1:$D$65536,3,FALSE)</f>
        <v>Double flared Ivory Stone plug - 00g (10mm)</v>
      </c>
      <c r="G22" s="21">
        <f>ROUND(IF(ISBLANK(C22),0,VLOOKUP(C22,'[2]Acha Air Sales Price List'!$B$1:$X$65536,12,FALSE)*$L$14),2)</f>
        <v>34.46</v>
      </c>
      <c r="H22" s="22">
        <f t="shared" si="0"/>
        <v>689.2</v>
      </c>
      <c r="I22" s="14"/>
    </row>
    <row r="23" spans="1:9">
      <c r="A23" s="13"/>
      <c r="B23" s="1">
        <v>20</v>
      </c>
      <c r="C23" s="36" t="s">
        <v>56</v>
      </c>
      <c r="D23" s="145"/>
      <c r="E23" s="149"/>
      <c r="F23" s="43" t="str">
        <f>VLOOKUP(C23,'[2]Acha Air Sales Price List'!$B$1:$D$65536,3,FALSE)</f>
        <v>Double flared Ivory Stone plug - 1/2" (12mm)</v>
      </c>
      <c r="G23" s="21">
        <f>ROUND(IF(ISBLANK(C23),0,VLOOKUP(C23,'[2]Acha Air Sales Price List'!$B$1:$X$65536,12,FALSE)*$L$14),2)</f>
        <v>41.42</v>
      </c>
      <c r="H23" s="22">
        <f t="shared" si="0"/>
        <v>828.4</v>
      </c>
      <c r="I23" s="14"/>
    </row>
    <row r="24" spans="1:9">
      <c r="A24" s="13"/>
      <c r="B24" s="1">
        <v>20</v>
      </c>
      <c r="C24" s="36" t="s">
        <v>57</v>
      </c>
      <c r="D24" s="145"/>
      <c r="E24" s="149"/>
      <c r="F24" s="43" t="str">
        <f>VLOOKUP(C24,'[2]Acha Air Sales Price List'!$B$1:$D$65536,3,FALSE)</f>
        <v>Double flared Ivory Stone plug - 9/16" (14mm)</v>
      </c>
      <c r="G24" s="21">
        <f>ROUND(IF(ISBLANK(C24),0,VLOOKUP(C24,'[2]Acha Air Sales Price List'!$B$1:$X$65536,12,FALSE)*$L$14),2)</f>
        <v>48.39</v>
      </c>
      <c r="H24" s="22">
        <f t="shared" si="0"/>
        <v>967.8</v>
      </c>
      <c r="I24" s="14"/>
    </row>
    <row r="25" spans="1:9">
      <c r="A25" s="13"/>
      <c r="B25" s="1">
        <v>10</v>
      </c>
      <c r="C25" s="36" t="s">
        <v>58</v>
      </c>
      <c r="D25" s="145"/>
      <c r="E25" s="149"/>
      <c r="F25" s="43" t="str">
        <f>VLOOKUP(C25,'[2]Acha Air Sales Price List'!$B$1:$D$65536,3,FALSE)</f>
        <v>Double flared Ivory Stone plug - 5/8" (16mm)</v>
      </c>
      <c r="G25" s="21">
        <f>ROUND(IF(ISBLANK(C25),0,VLOOKUP(C25,'[2]Acha Air Sales Price List'!$B$1:$X$65536,12,FALSE)*$L$14),2)</f>
        <v>58.83</v>
      </c>
      <c r="H25" s="22">
        <f t="shared" si="0"/>
        <v>588.29999999999995</v>
      </c>
      <c r="I25" s="14"/>
    </row>
    <row r="26" spans="1:9">
      <c r="A26" s="13"/>
      <c r="B26" s="1">
        <v>10</v>
      </c>
      <c r="C26" s="36" t="s">
        <v>59</v>
      </c>
      <c r="D26" s="145"/>
      <c r="E26" s="149"/>
      <c r="F26" s="43" t="str">
        <f>VLOOKUP(C26,'[2]Acha Air Sales Price List'!$B$1:$D$65536,3,FALSE)</f>
        <v>Double flared Ivory Stone plug - 11/16" (18mm)</v>
      </c>
      <c r="G26" s="21">
        <f>ROUND(IF(ISBLANK(C26),0,VLOOKUP(C26,'[2]Acha Air Sales Price List'!$B$1:$X$65536,12,FALSE)*$L$14),2)</f>
        <v>69.27</v>
      </c>
      <c r="H26" s="22">
        <f t="shared" si="0"/>
        <v>692.7</v>
      </c>
      <c r="I26" s="14"/>
    </row>
    <row r="27" spans="1:9">
      <c r="A27" s="13"/>
      <c r="B27" s="117">
        <v>10</v>
      </c>
      <c r="C27" s="36" t="s">
        <v>60</v>
      </c>
      <c r="D27" s="146"/>
      <c r="E27" s="150"/>
      <c r="F27" s="118" t="str">
        <f>VLOOKUP(C27,'[2]Acha Air Sales Price List'!$B$1:$D$65536,3,FALSE)</f>
        <v>Double flared Ivory Stone plug - 13/16" (20mm)</v>
      </c>
      <c r="G27" s="119">
        <f>ROUND(IF(ISBLANK(C27),0,VLOOKUP(C27,'[2]Acha Air Sales Price List'!$B$1:$X$65536,12,FALSE)*$L$14),2)</f>
        <v>77.97</v>
      </c>
      <c r="H27" s="120">
        <f t="shared" si="0"/>
        <v>779.7</v>
      </c>
      <c r="I27" s="14"/>
    </row>
    <row r="28" spans="1:9">
      <c r="A28" s="13"/>
      <c r="B28" s="121">
        <v>20</v>
      </c>
      <c r="C28" s="38" t="s">
        <v>61</v>
      </c>
      <c r="D28" s="145"/>
      <c r="E28" s="149"/>
      <c r="F28" s="122" t="str">
        <f>VLOOKUP(C28,'[2]Acha Air Sales Price List'!$B$1:$D$65536,3,FALSE)</f>
        <v>Double flared Hematite Stone Plug -2g (6 mm)</v>
      </c>
      <c r="G28" s="123">
        <f>ROUND(IF(ISBLANK(C28),0,VLOOKUP(C28,'[2]Acha Air Sales Price List'!$B$1:$X$65536,12,FALSE)*$L$14),2)</f>
        <v>34.46</v>
      </c>
      <c r="H28" s="124">
        <f t="shared" si="0"/>
        <v>689.2</v>
      </c>
      <c r="I28" s="14"/>
    </row>
    <row r="29" spans="1:9">
      <c r="A29" s="13"/>
      <c r="B29" s="1">
        <v>20</v>
      </c>
      <c r="C29" s="36" t="s">
        <v>62</v>
      </c>
      <c r="D29" s="145"/>
      <c r="E29" s="149"/>
      <c r="F29" s="43" t="str">
        <f>VLOOKUP(C29,'[2]Acha Air Sales Price List'!$B$1:$D$65536,3,FALSE)</f>
        <v>Double flared Hematite Stone Plug - 0g (8 mm)</v>
      </c>
      <c r="G29" s="21">
        <f>ROUND(IF(ISBLANK(C29),0,VLOOKUP(C29,'[2]Acha Air Sales Price List'!$B$1:$X$65536,12,FALSE)*$L$14),2)</f>
        <v>44.9</v>
      </c>
      <c r="H29" s="22">
        <f t="shared" si="0"/>
        <v>898</v>
      </c>
      <c r="I29" s="14"/>
    </row>
    <row r="30" spans="1:9">
      <c r="A30" s="13"/>
      <c r="B30" s="1">
        <v>20</v>
      </c>
      <c r="C30" s="36" t="s">
        <v>63</v>
      </c>
      <c r="D30" s="145"/>
      <c r="E30" s="149"/>
      <c r="F30" s="43" t="str">
        <f>VLOOKUP(C30,'[2]Acha Air Sales Price List'!$B$1:$D$65536,3,FALSE)</f>
        <v>Double flared Hematite Stone Plug - 00g (10 mm)</v>
      </c>
      <c r="G30" s="21">
        <f>ROUND(IF(ISBLANK(C30),0,VLOOKUP(C30,'[2]Acha Air Sales Price List'!$B$1:$X$65536,12,FALSE)*$L$14),2)</f>
        <v>53.61</v>
      </c>
      <c r="H30" s="22">
        <f t="shared" si="0"/>
        <v>1072.2</v>
      </c>
      <c r="I30" s="14"/>
    </row>
    <row r="31" spans="1:9">
      <c r="A31" s="13"/>
      <c r="B31" s="1">
        <v>20</v>
      </c>
      <c r="C31" s="36" t="s">
        <v>64</v>
      </c>
      <c r="D31" s="145"/>
      <c r="E31" s="149"/>
      <c r="F31" s="43" t="str">
        <f>VLOOKUP(C31,'[2]Acha Air Sales Price List'!$B$1:$D$65536,3,FALSE)</f>
        <v>Double flared Hematite Stone Plug - 1/2" (12 mm)</v>
      </c>
      <c r="G31" s="21">
        <f>ROUND(IF(ISBLANK(C31),0,VLOOKUP(C31,'[2]Acha Air Sales Price List'!$B$1:$X$65536,12,FALSE)*$L$14),2)</f>
        <v>65.790000000000006</v>
      </c>
      <c r="H31" s="22">
        <f t="shared" si="0"/>
        <v>1315.8</v>
      </c>
      <c r="I31" s="14"/>
    </row>
    <row r="32" spans="1:9">
      <c r="A32" s="13"/>
      <c r="B32" s="1">
        <v>20</v>
      </c>
      <c r="C32" s="37" t="s">
        <v>65</v>
      </c>
      <c r="D32" s="145"/>
      <c r="E32" s="149"/>
      <c r="F32" s="43" t="str">
        <f>VLOOKUP(C32,'[2]Acha Air Sales Price List'!$B$1:$D$65536,3,FALSE)</f>
        <v>Double flared Hematite Stone Plug - 9/16" (14 mm)</v>
      </c>
      <c r="G32" s="21">
        <f>ROUND(IF(ISBLANK(C32),0,VLOOKUP(C32,'[2]Acha Air Sales Price List'!$B$1:$X$65536,12,FALSE)*$L$14),2)</f>
        <v>74.489999999999995</v>
      </c>
      <c r="H32" s="22">
        <f t="shared" si="0"/>
        <v>1489.8</v>
      </c>
      <c r="I32" s="14"/>
    </row>
    <row r="33" spans="1:9">
      <c r="A33" s="13"/>
      <c r="B33" s="1">
        <v>10</v>
      </c>
      <c r="C33" s="36" t="s">
        <v>66</v>
      </c>
      <c r="D33" s="145"/>
      <c r="E33" s="149"/>
      <c r="F33" s="43" t="str">
        <f>VLOOKUP(C33,'[2]Acha Air Sales Price List'!$B$1:$D$65536,3,FALSE)</f>
        <v>Double flared Hematite Stone Plug - 5/8" (16 mm)</v>
      </c>
      <c r="G33" s="21">
        <f>ROUND(IF(ISBLANK(C33),0,VLOOKUP(C33,'[2]Acha Air Sales Price List'!$B$1:$X$65536,12,FALSE)*$L$14),2)</f>
        <v>88.42</v>
      </c>
      <c r="H33" s="22">
        <f t="shared" si="0"/>
        <v>884.2</v>
      </c>
      <c r="I33" s="14"/>
    </row>
    <row r="34" spans="1:9" ht="24" hidden="1">
      <c r="A34" s="13"/>
      <c r="B34" s="129">
        <v>0</v>
      </c>
      <c r="C34" s="130" t="s">
        <v>67</v>
      </c>
      <c r="D34" s="144"/>
      <c r="E34" s="151"/>
      <c r="F34" s="131" t="str">
        <f>VLOOKUP(C34,'[2]Acha Air Sales Price List'!$B$1:$D$65536,3,FALSE)</f>
        <v>Double flare Hematite stone plug - - 11/16" (18mm)</v>
      </c>
      <c r="G34" s="132">
        <f>ROUND(IF(ISBLANK(C34),0,VLOOKUP(C34,'[2]Acha Air Sales Price List'!$B$1:$X$65536,12,FALSE)*$L$14),2)</f>
        <v>100.6</v>
      </c>
      <c r="H34" s="133">
        <f t="shared" si="0"/>
        <v>0</v>
      </c>
      <c r="I34" s="14"/>
    </row>
    <row r="35" spans="1:9" ht="24">
      <c r="A35" s="13"/>
      <c r="B35" s="117">
        <v>10</v>
      </c>
      <c r="C35" s="36" t="s">
        <v>68</v>
      </c>
      <c r="D35" s="140"/>
      <c r="E35" s="150"/>
      <c r="F35" s="118" t="str">
        <f>VLOOKUP(C35,'[2]Acha Air Sales Price List'!$B$1:$D$65536,3,FALSE)</f>
        <v>Double flare Hematite stone plug - - 13/16" (20mm)</v>
      </c>
      <c r="G35" s="119">
        <f>ROUND(IF(ISBLANK(C35),0,VLOOKUP(C35,'[2]Acha Air Sales Price List'!$B$1:$X$65536,12,FALSE)*$L$14),2)</f>
        <v>109.3</v>
      </c>
      <c r="H35" s="120">
        <f t="shared" si="0"/>
        <v>1093</v>
      </c>
      <c r="I35" s="14"/>
    </row>
    <row r="36" spans="1:9">
      <c r="A36" s="13"/>
      <c r="B36" s="121">
        <v>20</v>
      </c>
      <c r="C36" s="36" t="s">
        <v>69</v>
      </c>
      <c r="D36" s="145"/>
      <c r="E36" s="149"/>
      <c r="F36" s="122" t="str">
        <f>VLOOKUP(C36,'[2]Acha Air Sales Price List'!$B$1:$D$65536,3,FALSE)</f>
        <v>Double flared Tiger Eye stone plug  - 2g (6mm)</v>
      </c>
      <c r="G36" s="123">
        <f>ROUND(IF(ISBLANK(C36),0,VLOOKUP(C36,'[2]Acha Air Sales Price List'!$B$1:$X$65536,12,FALSE)*$L$14),2)</f>
        <v>30.98</v>
      </c>
      <c r="H36" s="124">
        <f t="shared" si="0"/>
        <v>619.6</v>
      </c>
      <c r="I36" s="14"/>
    </row>
    <row r="37" spans="1:9">
      <c r="A37" s="13"/>
      <c r="B37" s="1">
        <v>20</v>
      </c>
      <c r="C37" s="36" t="s">
        <v>70</v>
      </c>
      <c r="D37" s="145"/>
      <c r="E37" s="149"/>
      <c r="F37" s="43" t="str">
        <f>VLOOKUP(C37,'[2]Acha Air Sales Price List'!$B$1:$D$65536,3,FALSE)</f>
        <v>Double flared Tiger Eye stone plug  - 0g (8mm)</v>
      </c>
      <c r="G37" s="21">
        <f>ROUND(IF(ISBLANK(C37),0,VLOOKUP(C37,'[2]Acha Air Sales Price List'!$B$1:$X$65536,12,FALSE)*$L$14),2)</f>
        <v>39.68</v>
      </c>
      <c r="H37" s="22">
        <f t="shared" si="0"/>
        <v>793.6</v>
      </c>
      <c r="I37" s="14"/>
    </row>
    <row r="38" spans="1:9">
      <c r="A38" s="13"/>
      <c r="B38" s="1">
        <v>20</v>
      </c>
      <c r="C38" s="36" t="s">
        <v>71</v>
      </c>
      <c r="D38" s="145"/>
      <c r="E38" s="149"/>
      <c r="F38" s="43" t="str">
        <f>VLOOKUP(C38,'[2]Acha Air Sales Price List'!$B$1:$D$65536,3,FALSE)</f>
        <v>Double flared Tiger Eye stone plug  - 00g (10mm)</v>
      </c>
      <c r="G38" s="21">
        <f>ROUND(IF(ISBLANK(C38),0,VLOOKUP(C38,'[2]Acha Air Sales Price List'!$B$1:$X$65536,12,FALSE)*$L$14),2)</f>
        <v>46.65</v>
      </c>
      <c r="H38" s="22">
        <f t="shared" si="0"/>
        <v>933</v>
      </c>
      <c r="I38" s="14"/>
    </row>
    <row r="39" spans="1:9">
      <c r="A39" s="13"/>
      <c r="B39" s="1">
        <v>20</v>
      </c>
      <c r="C39" s="36" t="s">
        <v>72</v>
      </c>
      <c r="D39" s="145"/>
      <c r="E39" s="149"/>
      <c r="F39" s="43" t="str">
        <f>VLOOKUP(C39,'[2]Acha Air Sales Price List'!$B$1:$D$65536,3,FALSE)</f>
        <v>Double flared Tiger Eye stone plug  - 1/2g (12mm)</v>
      </c>
      <c r="G39" s="21">
        <f>ROUND(IF(ISBLANK(C39),0,VLOOKUP(C39,'[2]Acha Air Sales Price List'!$B$1:$X$65536,12,FALSE)*$L$14),2)</f>
        <v>53.61</v>
      </c>
      <c r="H39" s="22">
        <f t="shared" si="0"/>
        <v>1072.2</v>
      </c>
      <c r="I39" s="14"/>
    </row>
    <row r="40" spans="1:9">
      <c r="A40" s="13"/>
      <c r="B40" s="1">
        <v>20</v>
      </c>
      <c r="C40" s="36" t="s">
        <v>73</v>
      </c>
      <c r="D40" s="145"/>
      <c r="E40" s="149"/>
      <c r="F40" s="43" t="str">
        <f>VLOOKUP(C40,'[2]Acha Air Sales Price List'!$B$1:$D$65536,3,FALSE)</f>
        <v>Double flared Tiger Eye stone plug  - 9/16" (14mm)</v>
      </c>
      <c r="G40" s="21">
        <f>ROUND(IF(ISBLANK(C40),0,VLOOKUP(C40,'[2]Acha Air Sales Price List'!$B$1:$X$65536,12,FALSE)*$L$14),2)</f>
        <v>60.57</v>
      </c>
      <c r="H40" s="22">
        <f t="shared" si="0"/>
        <v>1211.4000000000001</v>
      </c>
      <c r="I40" s="14"/>
    </row>
    <row r="41" spans="1:9">
      <c r="A41" s="13"/>
      <c r="B41" s="1">
        <v>10</v>
      </c>
      <c r="C41" s="36" t="s">
        <v>74</v>
      </c>
      <c r="D41" s="145"/>
      <c r="E41" s="149"/>
      <c r="F41" s="43" t="str">
        <f>VLOOKUP(C41,'[2]Acha Air Sales Price List'!$B$1:$D$65536,3,FALSE)</f>
        <v>Double flared Tiger Eye stone plug  - 5/8" (16mm)</v>
      </c>
      <c r="G41" s="21">
        <f>ROUND(IF(ISBLANK(C41),0,VLOOKUP(C41,'[2]Acha Air Sales Price List'!$B$1:$X$65536,12,FALSE)*$L$14),2)</f>
        <v>71.010000000000005</v>
      </c>
      <c r="H41" s="22">
        <f t="shared" si="0"/>
        <v>710.1</v>
      </c>
      <c r="I41" s="14"/>
    </row>
    <row r="42" spans="1:9" ht="24">
      <c r="A42" s="13"/>
      <c r="B42" s="1">
        <v>10</v>
      </c>
      <c r="C42" s="36" t="s">
        <v>75</v>
      </c>
      <c r="D42" s="145"/>
      <c r="E42" s="149"/>
      <c r="F42" s="43" t="str">
        <f>VLOOKUP(C42,'[2]Acha Air Sales Price List'!$B$1:$D$65536,3,FALSE)</f>
        <v>Double flared Tiger Eye stone plug  - 11/16" (18mm)</v>
      </c>
      <c r="G42" s="21">
        <f>ROUND(IF(ISBLANK(C42),0,VLOOKUP(C42,'[2]Acha Air Sales Price List'!$B$1:$X$65536,12,FALSE)*$L$14),2)</f>
        <v>83.2</v>
      </c>
      <c r="H42" s="22">
        <f t="shared" si="0"/>
        <v>832</v>
      </c>
      <c r="I42" s="14"/>
    </row>
    <row r="43" spans="1:9" ht="24">
      <c r="A43" s="13"/>
      <c r="B43" s="117">
        <v>10</v>
      </c>
      <c r="C43" s="36" t="s">
        <v>76</v>
      </c>
      <c r="D43" s="154"/>
      <c r="E43" s="150"/>
      <c r="F43" s="118" t="str">
        <f>VLOOKUP(C43,'[2]Acha Air Sales Price List'!$B$1:$D$65536,3,FALSE)</f>
        <v>Double flared Tiger Eye stone plug  - 13/16" (20mm)</v>
      </c>
      <c r="G43" s="119">
        <f>ROUND(IF(ISBLANK(C43),0,VLOOKUP(C43,'[2]Acha Air Sales Price List'!$B$1:$X$65536,12,FALSE)*$L$14),2)</f>
        <v>91.9</v>
      </c>
      <c r="H43" s="120">
        <f t="shared" si="0"/>
        <v>919</v>
      </c>
      <c r="I43" s="14"/>
    </row>
    <row r="44" spans="1:9">
      <c r="A44" s="13"/>
      <c r="B44" s="121">
        <v>20</v>
      </c>
      <c r="C44" s="36" t="s">
        <v>77</v>
      </c>
      <c r="D44" s="145"/>
      <c r="E44" s="149"/>
      <c r="F44" s="122" t="str">
        <f>VLOOKUP(C44,'[2]Acha Air Sales Price List'!$B$1:$D$65536,3,FALSE)</f>
        <v>Moon stone double flare plug (opalite)  -2g (6mm)</v>
      </c>
      <c r="G44" s="123">
        <f>ROUND(IF(ISBLANK(C44),0,VLOOKUP(C44,'[2]Acha Air Sales Price List'!$B$1:$X$65536,12,FALSE)*$L$14),2)</f>
        <v>25.76</v>
      </c>
      <c r="H44" s="124">
        <f t="shared" si="0"/>
        <v>515.20000000000005</v>
      </c>
      <c r="I44" s="14"/>
    </row>
    <row r="45" spans="1:9">
      <c r="A45" s="13"/>
      <c r="B45" s="1">
        <v>20</v>
      </c>
      <c r="C45" s="36" t="s">
        <v>78</v>
      </c>
      <c r="D45" s="145"/>
      <c r="E45" s="149"/>
      <c r="F45" s="43" t="str">
        <f>VLOOKUP(C45,'[2]Acha Air Sales Price List'!$B$1:$D$65536,3,FALSE)</f>
        <v>Moon stone double flare plug (opalite) - 0g (8 mm)</v>
      </c>
      <c r="G45" s="21">
        <f>ROUND(IF(ISBLANK(C45),0,VLOOKUP(C45,'[2]Acha Air Sales Price List'!$B$1:$X$65536,12,FALSE)*$L$14),2)</f>
        <v>29.24</v>
      </c>
      <c r="H45" s="22">
        <f t="shared" si="0"/>
        <v>584.79999999999995</v>
      </c>
      <c r="I45" s="14"/>
    </row>
    <row r="46" spans="1:9" ht="24">
      <c r="A46" s="13"/>
      <c r="B46" s="1">
        <v>20</v>
      </c>
      <c r="C46" s="36" t="s">
        <v>79</v>
      </c>
      <c r="D46" s="145"/>
      <c r="E46" s="149"/>
      <c r="F46" s="43" t="str">
        <f>VLOOKUP(C46,'[2]Acha Air Sales Price List'!$B$1:$D$65536,3,FALSE)</f>
        <v>Moon stone double flare plug (opalite)  - 00g (10 mm)</v>
      </c>
      <c r="G46" s="21">
        <f>ROUND(IF(ISBLANK(C46),0,VLOOKUP(C46,'[2]Acha Air Sales Price List'!$B$1:$X$65536,12,FALSE)*$L$14),2)</f>
        <v>32.72</v>
      </c>
      <c r="H46" s="22">
        <f t="shared" si="0"/>
        <v>654.4</v>
      </c>
      <c r="I46" s="14"/>
    </row>
    <row r="47" spans="1:9" ht="24" hidden="1">
      <c r="A47" s="13"/>
      <c r="B47" s="129">
        <v>0</v>
      </c>
      <c r="C47" s="130" t="s">
        <v>80</v>
      </c>
      <c r="D47" s="144"/>
      <c r="E47" s="151"/>
      <c r="F47" s="131" t="str">
        <f>VLOOKUP(C47,'[2]Acha Air Sales Price List'!$B$1:$D$65536,3,FALSE)</f>
        <v>Moon stone double flare plug (opalite) - 1/2" (12 mm)</v>
      </c>
      <c r="G47" s="132">
        <f>ROUND(IF(ISBLANK(C47),0,VLOOKUP(C47,'[2]Acha Air Sales Price List'!$B$1:$X$65536,12,FALSE)*$L$14),2)</f>
        <v>37.94</v>
      </c>
      <c r="H47" s="133">
        <f t="shared" si="0"/>
        <v>0</v>
      </c>
      <c r="I47" s="14"/>
    </row>
    <row r="48" spans="1:9" ht="24">
      <c r="A48" s="13"/>
      <c r="B48" s="1">
        <v>20</v>
      </c>
      <c r="C48" s="36" t="s">
        <v>81</v>
      </c>
      <c r="D48" s="139"/>
      <c r="E48" s="149"/>
      <c r="F48" s="43" t="str">
        <f>VLOOKUP(C48,'[2]Acha Air Sales Price List'!$B$1:$D$65536,3,FALSE)</f>
        <v>Moon stone double flare plug (opalite) - 9/16" (14 mm)</v>
      </c>
      <c r="G48" s="21">
        <f>ROUND(IF(ISBLANK(C48),0,VLOOKUP(C48,'[2]Acha Air Sales Price List'!$B$1:$X$65536,12,FALSE)*$L$14),2)</f>
        <v>44.9</v>
      </c>
      <c r="H48" s="22">
        <f t="shared" si="0"/>
        <v>898</v>
      </c>
      <c r="I48" s="14"/>
    </row>
    <row r="49" spans="1:9" ht="24" hidden="1">
      <c r="A49" s="13"/>
      <c r="B49" s="129">
        <v>0</v>
      </c>
      <c r="C49" s="130" t="s">
        <v>82</v>
      </c>
      <c r="D49" s="144"/>
      <c r="E49" s="151"/>
      <c r="F49" s="131" t="str">
        <f>VLOOKUP(C49,'[2]Acha Air Sales Price List'!$B$1:$D$65536,3,FALSE)</f>
        <v>Moon stone double flare plug (opalite)  - 5/8" (16 mm)</v>
      </c>
      <c r="G49" s="132">
        <f>ROUND(IF(ISBLANK(C49),0,VLOOKUP(C49,'[2]Acha Air Sales Price List'!$B$1:$X$65536,12,FALSE)*$L$14),2)</f>
        <v>53.61</v>
      </c>
      <c r="H49" s="133">
        <f t="shared" si="0"/>
        <v>0</v>
      </c>
      <c r="I49" s="14"/>
    </row>
    <row r="50" spans="1:9" ht="24">
      <c r="A50" s="13"/>
      <c r="B50" s="1">
        <v>10</v>
      </c>
      <c r="C50" s="36" t="s">
        <v>83</v>
      </c>
      <c r="D50" s="145"/>
      <c r="E50" s="149"/>
      <c r="F50" s="43" t="str">
        <f>VLOOKUP(C50,'[2]Acha Air Sales Price List'!$B$1:$D$65536,3,FALSE)</f>
        <v>Moon stone double flare plug (opalite) - 11/16" (18mm)</v>
      </c>
      <c r="G50" s="21">
        <f>ROUND(IF(ISBLANK(C50),0,VLOOKUP(C50,'[2]Acha Air Sales Price List'!$B$1:$X$65536,12,FALSE)*$L$14),2)</f>
        <v>62.31</v>
      </c>
      <c r="H50" s="22">
        <f t="shared" si="0"/>
        <v>623.1</v>
      </c>
      <c r="I50" s="14"/>
    </row>
    <row r="51" spans="1:9" ht="24">
      <c r="A51" s="13"/>
      <c r="B51" s="117">
        <v>10</v>
      </c>
      <c r="C51" s="36" t="s">
        <v>84</v>
      </c>
      <c r="D51" s="146"/>
      <c r="E51" s="150"/>
      <c r="F51" s="142" t="str">
        <f>VLOOKUP(C51,'[2]Acha Air Sales Price List'!$B$1:$D$65536,3,FALSE)</f>
        <v>Moon stone double flare plug (opalite) - 13/16" (20mm)</v>
      </c>
      <c r="G51" s="119">
        <f>ROUND(IF(ISBLANK(C51),0,VLOOKUP(C51,'[2]Acha Air Sales Price List'!$B$1:$X$65536,12,FALSE)*$L$14),2)</f>
        <v>71.010000000000005</v>
      </c>
      <c r="H51" s="120">
        <f t="shared" si="0"/>
        <v>710.1</v>
      </c>
      <c r="I51" s="14"/>
    </row>
    <row r="52" spans="1:9" ht="24">
      <c r="A52" s="13"/>
      <c r="B52" s="121">
        <v>20</v>
      </c>
      <c r="C52" s="38" t="s">
        <v>85</v>
      </c>
      <c r="D52" s="145"/>
      <c r="E52" s="149"/>
      <c r="F52" s="43" t="str">
        <f>VLOOKUP(C52,'[2]Acha Air Sales Price List'!$B$1:$D$65536,3,FALSE)</f>
        <v>Green Glitter Sand stone double flared stone plug -2g (6mm)</v>
      </c>
      <c r="G52" s="123">
        <f>ROUND(IF(ISBLANK(C52),0,VLOOKUP(C52,'[2]Acha Air Sales Price List'!$B$1:$X$65536,12,FALSE)*$L$14),2)</f>
        <v>32.72</v>
      </c>
      <c r="H52" s="124">
        <f t="shared" si="0"/>
        <v>654.4</v>
      </c>
      <c r="I52" s="14"/>
    </row>
    <row r="53" spans="1:9" ht="24">
      <c r="A53" s="13"/>
      <c r="B53" s="1">
        <v>20</v>
      </c>
      <c r="C53" s="36" t="s">
        <v>86</v>
      </c>
      <c r="D53" s="145"/>
      <c r="E53" s="149"/>
      <c r="F53" s="43" t="str">
        <f>VLOOKUP(C53,'[2]Acha Air Sales Price List'!$B$1:$D$65536,3,FALSE)</f>
        <v>Green Glitter Sand stone double flared stone plug - 0g (8 mm)</v>
      </c>
      <c r="G53" s="21">
        <f>ROUND(IF(ISBLANK(C53),0,VLOOKUP(C53,'[2]Acha Air Sales Price List'!$B$1:$X$65536,12,FALSE)*$L$14),2)</f>
        <v>39.68</v>
      </c>
      <c r="H53" s="22">
        <f t="shared" si="0"/>
        <v>793.6</v>
      </c>
      <c r="I53" s="14"/>
    </row>
    <row r="54" spans="1:9" ht="24">
      <c r="A54" s="13"/>
      <c r="B54" s="1">
        <v>20</v>
      </c>
      <c r="C54" s="36" t="s">
        <v>87</v>
      </c>
      <c r="D54" s="145"/>
      <c r="E54" s="149"/>
      <c r="F54" s="43" t="str">
        <f>VLOOKUP(C54,'[2]Acha Air Sales Price List'!$B$1:$D$65536,3,FALSE)</f>
        <v>Green Glitter Sand stone double flared stone plug - 00g (10mm)</v>
      </c>
      <c r="G54" s="21">
        <f>ROUND(IF(ISBLANK(C54),0,VLOOKUP(C54,'[2]Acha Air Sales Price List'!$B$1:$X$65536,12,FALSE)*$L$14),2)</f>
        <v>46.65</v>
      </c>
      <c r="H54" s="22">
        <f t="shared" si="0"/>
        <v>933</v>
      </c>
      <c r="I54" s="14"/>
    </row>
    <row r="55" spans="1:9" ht="24">
      <c r="A55" s="13"/>
      <c r="B55" s="1">
        <v>20</v>
      </c>
      <c r="C55" s="36" t="s">
        <v>88</v>
      </c>
      <c r="D55" s="145"/>
      <c r="E55" s="149"/>
      <c r="F55" s="43" t="str">
        <f>VLOOKUP(C55,'[2]Acha Air Sales Price List'!$B$1:$D$65536,3,FALSE)</f>
        <v>Green Glitter Sand stone double flared stone plug - 1/2" (12 mm)</v>
      </c>
      <c r="G55" s="21">
        <f>ROUND(IF(ISBLANK(C55),0,VLOOKUP(C55,'[2]Acha Air Sales Price List'!$B$1:$X$65536,12,FALSE)*$L$14),2)</f>
        <v>55.35</v>
      </c>
      <c r="H55" s="22">
        <f t="shared" si="0"/>
        <v>1107</v>
      </c>
      <c r="I55" s="14"/>
    </row>
    <row r="56" spans="1:9" ht="24">
      <c r="A56" s="13"/>
      <c r="B56" s="1">
        <v>20</v>
      </c>
      <c r="C56" s="36" t="s">
        <v>89</v>
      </c>
      <c r="D56" s="145"/>
      <c r="E56" s="149"/>
      <c r="F56" s="43" t="str">
        <f>VLOOKUP(C56,'[2]Acha Air Sales Price List'!$B$1:$D$65536,3,FALSE)</f>
        <v>Green Glitter Sand stone double flared stone plug - 9/16" (14mm)</v>
      </c>
      <c r="G56" s="21">
        <f>ROUND(IF(ISBLANK(C56),0,VLOOKUP(C56,'[2]Acha Air Sales Price List'!$B$1:$X$65536,12,FALSE)*$L$14),2)</f>
        <v>65.790000000000006</v>
      </c>
      <c r="H56" s="22">
        <f t="shared" si="0"/>
        <v>1315.8</v>
      </c>
      <c r="I56" s="14"/>
    </row>
    <row r="57" spans="1:9" ht="24">
      <c r="A57" s="13"/>
      <c r="B57" s="1">
        <v>10</v>
      </c>
      <c r="C57" s="36" t="s">
        <v>90</v>
      </c>
      <c r="D57" s="145"/>
      <c r="E57" s="149"/>
      <c r="F57" s="43" t="str">
        <f>VLOOKUP(C57,'[2]Acha Air Sales Price List'!$B$1:$D$65536,3,FALSE)</f>
        <v>Green Glitter Sand stone double flared stone plug - 5/8" (16mm)</v>
      </c>
      <c r="G57" s="21">
        <f>ROUND(IF(ISBLANK(C57),0,VLOOKUP(C57,'[2]Acha Air Sales Price List'!$B$1:$X$65536,12,FALSE)*$L$14),2)</f>
        <v>77.97</v>
      </c>
      <c r="H57" s="22">
        <f t="shared" si="0"/>
        <v>779.7</v>
      </c>
      <c r="I57" s="14"/>
    </row>
    <row r="58" spans="1:9" ht="24">
      <c r="A58" s="13"/>
      <c r="B58" s="1">
        <v>10</v>
      </c>
      <c r="C58" s="36" t="s">
        <v>91</v>
      </c>
      <c r="D58" s="145"/>
      <c r="E58" s="149"/>
      <c r="F58" s="43" t="str">
        <f>VLOOKUP(C58,'[2]Acha Air Sales Price List'!$B$1:$D$65536,3,FALSE)</f>
        <v>Green Glitter Sand stone double flared stone plug - 11/16" (18mm)</v>
      </c>
      <c r="G58" s="21">
        <f>ROUND(IF(ISBLANK(C58),0,VLOOKUP(C58,'[2]Acha Air Sales Price List'!$B$1:$X$65536,12,FALSE)*$L$14),2)</f>
        <v>90.16</v>
      </c>
      <c r="H58" s="22">
        <f t="shared" si="0"/>
        <v>901.6</v>
      </c>
      <c r="I58" s="14"/>
    </row>
    <row r="59" spans="1:9" ht="65.25" customHeight="1">
      <c r="A59" s="13"/>
      <c r="B59" s="117">
        <v>10</v>
      </c>
      <c r="C59" s="36" t="s">
        <v>92</v>
      </c>
      <c r="D59" s="154"/>
      <c r="E59" s="150"/>
      <c r="F59" s="118" t="str">
        <f>VLOOKUP(C59,'[2]Acha Air Sales Price List'!$B$1:$D$65536,3,FALSE)</f>
        <v>Green Glitter Sand stone double flared stone plug - 13/16" (20mm)</v>
      </c>
      <c r="G59" s="119">
        <f>ROUND(IF(ISBLANK(C59),0,VLOOKUP(C59,'[2]Acha Air Sales Price List'!$B$1:$X$65536,12,FALSE)*$L$14),2)</f>
        <v>102.34</v>
      </c>
      <c r="H59" s="120">
        <f t="shared" si="0"/>
        <v>1023.4</v>
      </c>
      <c r="I59" s="14"/>
    </row>
    <row r="60" spans="1:9" ht="24">
      <c r="A60" s="13"/>
      <c r="B60" s="121">
        <v>20</v>
      </c>
      <c r="C60" s="37" t="s">
        <v>93</v>
      </c>
      <c r="D60" s="145"/>
      <c r="E60" s="149"/>
      <c r="F60" s="122" t="str">
        <f>VLOOKUP(C60,'[2]Acha Air Sales Price List'!$B$1:$D$65536,3,FALSE)</f>
        <v>Snowflake obsidian double flare stone plug -2g (6 mm)</v>
      </c>
      <c r="G60" s="123">
        <f>ROUND(IF(ISBLANK(C60),0,VLOOKUP(C60,'[2]Acha Air Sales Price List'!$B$1:$X$65536,12,FALSE)*$L$14),2)</f>
        <v>34.46</v>
      </c>
      <c r="H60" s="124">
        <f t="shared" si="0"/>
        <v>689.2</v>
      </c>
      <c r="I60" s="14"/>
    </row>
    <row r="61" spans="1:9" ht="24">
      <c r="A61" s="13"/>
      <c r="B61" s="1">
        <v>20</v>
      </c>
      <c r="C61" s="36" t="s">
        <v>94</v>
      </c>
      <c r="D61" s="145"/>
      <c r="E61" s="149"/>
      <c r="F61" s="43" t="str">
        <f>VLOOKUP(C61,'[2]Acha Air Sales Price List'!$B$1:$D$65536,3,FALSE)</f>
        <v>Snowflake obsidian double flare stone plug - 0g (8 mm)</v>
      </c>
      <c r="G61" s="21">
        <f>ROUND(IF(ISBLANK(C61),0,VLOOKUP(C61,'[2]Acha Air Sales Price List'!$B$1:$X$65536,12,FALSE)*$L$14),2)</f>
        <v>44.9</v>
      </c>
      <c r="H61" s="22">
        <f t="shared" si="0"/>
        <v>898</v>
      </c>
      <c r="I61" s="14"/>
    </row>
    <row r="62" spans="1:9" ht="24">
      <c r="A62" s="13"/>
      <c r="B62" s="1">
        <v>20</v>
      </c>
      <c r="C62" s="36" t="s">
        <v>95</v>
      </c>
      <c r="D62" s="145"/>
      <c r="E62" s="149"/>
      <c r="F62" s="43" t="str">
        <f>VLOOKUP(C62,'[2]Acha Air Sales Price List'!$B$1:$D$65536,3,FALSE)</f>
        <v>Snowflake obsidian double flare stone plug - 00g (10 mm)</v>
      </c>
      <c r="G62" s="21">
        <f>ROUND(IF(ISBLANK(C62),0,VLOOKUP(C62,'[2]Acha Air Sales Price List'!$B$1:$X$65536,12,FALSE)*$L$14),2)</f>
        <v>53.61</v>
      </c>
      <c r="H62" s="22">
        <f t="shared" si="0"/>
        <v>1072.2</v>
      </c>
      <c r="I62" s="14"/>
    </row>
    <row r="63" spans="1:9" ht="24">
      <c r="A63" s="13"/>
      <c r="B63" s="1">
        <v>20</v>
      </c>
      <c r="C63" s="36" t="s">
        <v>96</v>
      </c>
      <c r="D63" s="145"/>
      <c r="E63" s="149"/>
      <c r="F63" s="43" t="str">
        <f>VLOOKUP(C63,'[2]Acha Air Sales Price List'!$B$1:$D$65536,3,FALSE)</f>
        <v>Snowflake obsidian double flare stone plug - 1/2" (12 mm)</v>
      </c>
      <c r="G63" s="21">
        <f>ROUND(IF(ISBLANK(C63),0,VLOOKUP(C63,'[2]Acha Air Sales Price List'!$B$1:$X$65536,12,FALSE)*$L$14),2)</f>
        <v>65.790000000000006</v>
      </c>
      <c r="H63" s="22">
        <f t="shared" si="0"/>
        <v>1315.8</v>
      </c>
      <c r="I63" s="14"/>
    </row>
    <row r="64" spans="1:9" ht="24">
      <c r="A64" s="13"/>
      <c r="B64" s="1">
        <v>20</v>
      </c>
      <c r="C64" s="36" t="s">
        <v>97</v>
      </c>
      <c r="D64" s="145"/>
      <c r="E64" s="149"/>
      <c r="F64" s="43" t="str">
        <f>VLOOKUP(C64,'[2]Acha Air Sales Price List'!$B$1:$D$65536,3,FALSE)</f>
        <v>Snowflake obsidian double flare stone plug - 9/16" (14 mm)</v>
      </c>
      <c r="G64" s="21">
        <f>ROUND(IF(ISBLANK(C64),0,VLOOKUP(C64,'[2]Acha Air Sales Price List'!$B$1:$X$65536,12,FALSE)*$L$14),2)</f>
        <v>74.489999999999995</v>
      </c>
      <c r="H64" s="22">
        <f t="shared" si="0"/>
        <v>1489.8</v>
      </c>
      <c r="I64" s="14"/>
    </row>
    <row r="65" spans="1:9" ht="24">
      <c r="A65" s="13"/>
      <c r="B65" s="1">
        <v>10</v>
      </c>
      <c r="C65" s="36" t="s">
        <v>98</v>
      </c>
      <c r="D65" s="145"/>
      <c r="E65" s="149"/>
      <c r="F65" s="43" t="str">
        <f>VLOOKUP(C65,'[2]Acha Air Sales Price List'!$B$1:$D$65536,3,FALSE)</f>
        <v>Snowflake obsidian double flare stone plug - 5/8" (16 mm)</v>
      </c>
      <c r="G65" s="21">
        <f>ROUND(IF(ISBLANK(C65),0,VLOOKUP(C65,'[2]Acha Air Sales Price List'!$B$1:$X$65536,12,FALSE)*$L$14),2)</f>
        <v>88.42</v>
      </c>
      <c r="H65" s="22">
        <f t="shared" si="0"/>
        <v>884.2</v>
      </c>
      <c r="I65" s="14"/>
    </row>
    <row r="66" spans="1:9" ht="24">
      <c r="A66" s="13"/>
      <c r="B66" s="1">
        <v>10</v>
      </c>
      <c r="C66" s="36" t="s">
        <v>99</v>
      </c>
      <c r="D66" s="145"/>
      <c r="E66" s="149"/>
      <c r="F66" s="43" t="str">
        <f>VLOOKUP(C66,'[2]Acha Air Sales Price List'!$B$1:$D$65536,3,FALSE)</f>
        <v>Snowflake obsidian double flare stone plug - 11/16" (18mm)</v>
      </c>
      <c r="G66" s="21">
        <f>ROUND(IF(ISBLANK(C66),0,VLOOKUP(C66,'[2]Acha Air Sales Price List'!$B$1:$X$65536,12,FALSE)*$L$14),2)</f>
        <v>100.6</v>
      </c>
      <c r="H66" s="22">
        <f t="shared" si="0"/>
        <v>1006</v>
      </c>
      <c r="I66" s="14"/>
    </row>
    <row r="67" spans="1:9" ht="24">
      <c r="A67" s="13"/>
      <c r="B67" s="117">
        <v>10</v>
      </c>
      <c r="C67" s="36" t="s">
        <v>100</v>
      </c>
      <c r="D67" s="146"/>
      <c r="E67" s="150"/>
      <c r="F67" s="142" t="str">
        <f>VLOOKUP(C67,'[2]Acha Air Sales Price List'!$B$1:$D$65536,3,FALSE)</f>
        <v>Snowflake obsidian double flare stone plug - 13/16" (20mm)</v>
      </c>
      <c r="G67" s="119">
        <f>ROUND(IF(ISBLANK(C67),0,VLOOKUP(C67,'[2]Acha Air Sales Price List'!$B$1:$X$65536,12,FALSE)*$L$14),2)</f>
        <v>109.3</v>
      </c>
      <c r="H67" s="120">
        <f t="shared" si="0"/>
        <v>1093</v>
      </c>
      <c r="I67" s="14"/>
    </row>
    <row r="68" spans="1:9" ht="36">
      <c r="A68" s="13"/>
      <c r="B68" s="121">
        <v>10</v>
      </c>
      <c r="C68" s="38" t="s">
        <v>101</v>
      </c>
      <c r="D68" s="145"/>
      <c r="E68" s="149" t="s">
        <v>131</v>
      </c>
      <c r="F68" s="43" t="str">
        <f>VLOOKUP(C68,'[2]Acha Air Sales Price List'!$B$1:$D$65536,3,FALSE)</f>
        <v>High polished surgical steel hinged segment ring with crystals , 16g (1.2mm) with inner diameter 8mm</v>
      </c>
      <c r="G68" s="123">
        <f>ROUND(IF(ISBLANK(C68),0,VLOOKUP(C68,'[2]Acha Air Sales Price List'!$B$1:$X$65536,12,FALSE)*$L$14),2)</f>
        <v>127.75</v>
      </c>
      <c r="H68" s="124">
        <f t="shared" si="0"/>
        <v>1277.5</v>
      </c>
      <c r="I68" s="14"/>
    </row>
    <row r="69" spans="1:9" ht="36">
      <c r="A69" s="13"/>
      <c r="B69" s="1">
        <v>10</v>
      </c>
      <c r="C69" s="36" t="s">
        <v>101</v>
      </c>
      <c r="D69" s="145"/>
      <c r="E69" s="149" t="s">
        <v>102</v>
      </c>
      <c r="F69" s="43" t="str">
        <f>VLOOKUP(C69,'[2]Acha Air Sales Price List'!$B$1:$D$65536,3,FALSE)</f>
        <v>High polished surgical steel hinged segment ring with crystals , 16g (1.2mm) with inner diameter 8mm</v>
      </c>
      <c r="G69" s="21">
        <f>ROUND(IF(ISBLANK(C69),0,VLOOKUP(C69,'[2]Acha Air Sales Price List'!$B$1:$X$65536,12,FALSE)*$L$14),2)</f>
        <v>127.75</v>
      </c>
      <c r="H69" s="22">
        <f t="shared" si="0"/>
        <v>1277.5</v>
      </c>
      <c r="I69" s="14"/>
    </row>
    <row r="70" spans="1:9" ht="36">
      <c r="A70" s="13"/>
      <c r="B70" s="1">
        <v>10</v>
      </c>
      <c r="C70" s="36" t="s">
        <v>101</v>
      </c>
      <c r="D70" s="145"/>
      <c r="E70" s="149" t="s">
        <v>132</v>
      </c>
      <c r="F70" s="43" t="str">
        <f>VLOOKUP(C70,'[2]Acha Air Sales Price List'!$B$1:$D$65536,3,FALSE)</f>
        <v>High polished surgical steel hinged segment ring with crystals , 16g (1.2mm) with inner diameter 8mm</v>
      </c>
      <c r="G70" s="21">
        <f>ROUND(IF(ISBLANK(C70),0,VLOOKUP(C70,'[2]Acha Air Sales Price List'!$B$1:$X$65536,12,FALSE)*$L$14),2)</f>
        <v>127.75</v>
      </c>
      <c r="H70" s="22">
        <f t="shared" si="0"/>
        <v>1277.5</v>
      </c>
      <c r="I70" s="14"/>
    </row>
    <row r="71" spans="1:9" ht="36">
      <c r="A71" s="13"/>
      <c r="B71" s="117">
        <v>10</v>
      </c>
      <c r="C71" s="36" t="s">
        <v>101</v>
      </c>
      <c r="D71" s="154"/>
      <c r="E71" s="150" t="s">
        <v>133</v>
      </c>
      <c r="F71" s="118" t="str">
        <f>VLOOKUP(C71,'[2]Acha Air Sales Price List'!$B$1:$D$65536,3,FALSE)</f>
        <v>High polished surgical steel hinged segment ring with crystals , 16g (1.2mm) with inner diameter 8mm</v>
      </c>
      <c r="G71" s="119">
        <f>ROUND(IF(ISBLANK(C71),0,VLOOKUP(C71,'[2]Acha Air Sales Price List'!$B$1:$X$65536,12,FALSE)*$L$14),2)</f>
        <v>127.75</v>
      </c>
      <c r="H71" s="120">
        <f t="shared" si="0"/>
        <v>1277.5</v>
      </c>
      <c r="I71" s="14"/>
    </row>
    <row r="72" spans="1:9" ht="36">
      <c r="A72" s="13"/>
      <c r="B72" s="121">
        <v>10</v>
      </c>
      <c r="C72" s="36" t="s">
        <v>103</v>
      </c>
      <c r="D72" s="145"/>
      <c r="E72" s="155" t="s">
        <v>116</v>
      </c>
      <c r="F72" s="122" t="str">
        <f>VLOOKUP(C72,'[2]Acha Air Sales Price List'!$B$1:$D$65536,3,FALSE)</f>
        <v>High polished surgical steel hinged segment ring, 16g (1.2mm) with crystal and an inner diameter of 6mm to 10mm</v>
      </c>
      <c r="G72" s="123">
        <f>ROUND(IF(ISBLANK(C72),0,VLOOKUP(C72,'[2]Acha Air Sales Price List'!$B$1:$X$65536,12,FALSE)*$L$14),2)</f>
        <v>77.97</v>
      </c>
      <c r="H72" s="124">
        <f t="shared" si="0"/>
        <v>779.7</v>
      </c>
      <c r="I72" s="14"/>
    </row>
    <row r="73" spans="1:9" ht="36">
      <c r="A73" s="13"/>
      <c r="B73" s="1">
        <v>10</v>
      </c>
      <c r="C73" s="36" t="s">
        <v>103</v>
      </c>
      <c r="D73" s="145"/>
      <c r="E73" s="155" t="s">
        <v>117</v>
      </c>
      <c r="F73" s="43" t="str">
        <f>VLOOKUP(C73,'[2]Acha Air Sales Price List'!$B$1:$D$65536,3,FALSE)</f>
        <v>High polished surgical steel hinged segment ring, 16g (1.2mm) with crystal and an inner diameter of 6mm to 10mm</v>
      </c>
      <c r="G73" s="21">
        <f>ROUND(IF(ISBLANK(C73),0,VLOOKUP(C73,'[2]Acha Air Sales Price List'!$B$1:$X$65536,12,FALSE)*$L$14),2)</f>
        <v>77.97</v>
      </c>
      <c r="H73" s="22">
        <f t="shared" si="0"/>
        <v>779.7</v>
      </c>
      <c r="I73" s="14"/>
    </row>
    <row r="74" spans="1:9" ht="36">
      <c r="A74" s="13"/>
      <c r="B74" s="1">
        <v>10</v>
      </c>
      <c r="C74" s="36" t="s">
        <v>103</v>
      </c>
      <c r="D74" s="145"/>
      <c r="E74" s="155" t="s">
        <v>118</v>
      </c>
      <c r="F74" s="43" t="str">
        <f>VLOOKUP(C74,'[2]Acha Air Sales Price List'!$B$1:$D$65536,3,FALSE)</f>
        <v>High polished surgical steel hinged segment ring, 16g (1.2mm) with crystal and an inner diameter of 6mm to 10mm</v>
      </c>
      <c r="G74" s="21">
        <f>ROUND(IF(ISBLANK(C74),0,VLOOKUP(C74,'[2]Acha Air Sales Price List'!$B$1:$X$65536,12,FALSE)*$L$14),2)</f>
        <v>77.97</v>
      </c>
      <c r="H74" s="22">
        <f t="shared" si="0"/>
        <v>779.7</v>
      </c>
      <c r="I74" s="14"/>
    </row>
    <row r="75" spans="1:9" ht="36">
      <c r="A75" s="13"/>
      <c r="B75" s="1">
        <v>10</v>
      </c>
      <c r="C75" s="36" t="s">
        <v>103</v>
      </c>
      <c r="D75" s="145"/>
      <c r="E75" s="155" t="s">
        <v>119</v>
      </c>
      <c r="F75" s="43" t="str">
        <f>VLOOKUP(C75,'[2]Acha Air Sales Price List'!$B$1:$D$65536,3,FALSE)</f>
        <v>High polished surgical steel hinged segment ring, 16g (1.2mm) with crystal and an inner diameter of 6mm to 10mm</v>
      </c>
      <c r="G75" s="21">
        <f>ROUND(IF(ISBLANK(C75),0,VLOOKUP(C75,'[2]Acha Air Sales Price List'!$B$1:$X$65536,12,FALSE)*$L$14),2)</f>
        <v>77.97</v>
      </c>
      <c r="H75" s="22">
        <f t="shared" si="0"/>
        <v>779.7</v>
      </c>
      <c r="I75" s="14"/>
    </row>
    <row r="76" spans="1:9" ht="36">
      <c r="A76" s="13"/>
      <c r="B76" s="1">
        <v>10</v>
      </c>
      <c r="C76" s="36" t="s">
        <v>103</v>
      </c>
      <c r="D76" s="145"/>
      <c r="E76" s="155" t="s">
        <v>120</v>
      </c>
      <c r="F76" s="43" t="str">
        <f>VLOOKUP(C76,'[2]Acha Air Sales Price List'!$B$1:$D$65536,3,FALSE)</f>
        <v>High polished surgical steel hinged segment ring, 16g (1.2mm) with crystal and an inner diameter of 6mm to 10mm</v>
      </c>
      <c r="G76" s="21">
        <f>ROUND(IF(ISBLANK(C76),0,VLOOKUP(C76,'[2]Acha Air Sales Price List'!$B$1:$X$65536,12,FALSE)*$L$14),2)</f>
        <v>77.97</v>
      </c>
      <c r="H76" s="22">
        <f t="shared" si="0"/>
        <v>779.7</v>
      </c>
      <c r="I76" s="14"/>
    </row>
    <row r="77" spans="1:9" ht="36">
      <c r="A77" s="13"/>
      <c r="B77" s="1">
        <v>10</v>
      </c>
      <c r="C77" s="36" t="s">
        <v>103</v>
      </c>
      <c r="D77" s="145"/>
      <c r="E77" s="155" t="s">
        <v>121</v>
      </c>
      <c r="F77" s="43" t="str">
        <f>VLOOKUP(C77,'[2]Acha Air Sales Price List'!$B$1:$D$65536,3,FALSE)</f>
        <v>High polished surgical steel hinged segment ring, 16g (1.2mm) with crystal and an inner diameter of 6mm to 10mm</v>
      </c>
      <c r="G77" s="21">
        <f>ROUND(IF(ISBLANK(C77),0,VLOOKUP(C77,'[2]Acha Air Sales Price List'!$B$1:$X$65536,12,FALSE)*$L$14),2)</f>
        <v>77.97</v>
      </c>
      <c r="H77" s="22">
        <f t="shared" si="0"/>
        <v>779.7</v>
      </c>
      <c r="I77" s="14"/>
    </row>
    <row r="78" spans="1:9" ht="36">
      <c r="A78" s="13"/>
      <c r="B78" s="1">
        <v>10</v>
      </c>
      <c r="C78" s="36" t="s">
        <v>103</v>
      </c>
      <c r="D78" s="145"/>
      <c r="E78" s="155" t="s">
        <v>122</v>
      </c>
      <c r="F78" s="43" t="str">
        <f>VLOOKUP(C78,'[2]Acha Air Sales Price List'!$B$1:$D$65536,3,FALSE)</f>
        <v>High polished surgical steel hinged segment ring, 16g (1.2mm) with crystal and an inner diameter of 6mm to 10mm</v>
      </c>
      <c r="G78" s="21">
        <f>ROUND(IF(ISBLANK(C78),0,VLOOKUP(C78,'[2]Acha Air Sales Price List'!$B$1:$X$65536,12,FALSE)*$L$14),2)</f>
        <v>77.97</v>
      </c>
      <c r="H78" s="22">
        <f t="shared" si="0"/>
        <v>779.7</v>
      </c>
      <c r="I78" s="14"/>
    </row>
    <row r="79" spans="1:9" ht="36">
      <c r="A79" s="13"/>
      <c r="B79" s="117">
        <v>10</v>
      </c>
      <c r="C79" s="36" t="s">
        <v>103</v>
      </c>
      <c r="D79" s="146"/>
      <c r="E79" s="156" t="s">
        <v>123</v>
      </c>
      <c r="F79" s="142" t="str">
        <f>VLOOKUP(C79,'[2]Acha Air Sales Price List'!$B$1:$D$65536,3,FALSE)</f>
        <v>High polished surgical steel hinged segment ring, 16g (1.2mm) with crystal and an inner diameter of 6mm to 10mm</v>
      </c>
      <c r="G79" s="119">
        <f>ROUND(IF(ISBLANK(C79),0,VLOOKUP(C79,'[2]Acha Air Sales Price List'!$B$1:$X$65536,12,FALSE)*$L$14),2)</f>
        <v>77.97</v>
      </c>
      <c r="H79" s="120">
        <f t="shared" si="0"/>
        <v>779.7</v>
      </c>
      <c r="I79" s="14"/>
    </row>
    <row r="80" spans="1:9" ht="65.25" customHeight="1">
      <c r="A80" s="13"/>
      <c r="B80" s="125">
        <v>10</v>
      </c>
      <c r="C80" s="36" t="s">
        <v>104</v>
      </c>
      <c r="D80" s="147"/>
      <c r="E80" s="153" t="s">
        <v>124</v>
      </c>
      <c r="F80" s="126" t="str">
        <f>VLOOKUP(C80,'[2]Acha Air Sales Price List'!$B$1:$D$65536,3,FALSE)</f>
        <v>Surgical steel hinged segment ring, 16g (1.2mm) with multi balls design with inner diameter 8mm</v>
      </c>
      <c r="G80" s="127">
        <f>ROUND(IF(ISBLANK(C80),0,VLOOKUP(C80,'[2]Acha Air Sales Price List'!$B$1:$X$65536,12,FALSE)*$L$14),2)</f>
        <v>86.68</v>
      </c>
      <c r="H80" s="128">
        <f t="shared" si="0"/>
        <v>866.8</v>
      </c>
      <c r="I80" s="14"/>
    </row>
    <row r="81" spans="1:9" ht="34.5" hidden="1" customHeight="1">
      <c r="A81" s="13"/>
      <c r="B81" s="134">
        <v>0</v>
      </c>
      <c r="C81" s="159" t="s">
        <v>105</v>
      </c>
      <c r="D81" s="143"/>
      <c r="E81" s="152" t="s">
        <v>125</v>
      </c>
      <c r="F81" s="141" t="str">
        <f>VLOOKUP(C81,'[2]Acha Air Sales Price List'!$B$1:$D$65536,3,FALSE)</f>
        <v>Surgical steel hinged segment ring, 16g (1.2mm) with multi balls design with inner diameter 10mm</v>
      </c>
      <c r="G81" s="135">
        <f>ROUND(IF(ISBLANK(C81),0,VLOOKUP(C81,'[2]Acha Air Sales Price List'!$B$1:$X$65536,12,FALSE)*$L$14),2)</f>
        <v>86.68</v>
      </c>
      <c r="H81" s="136">
        <f t="shared" si="0"/>
        <v>0</v>
      </c>
      <c r="I81" s="14"/>
    </row>
    <row r="82" spans="1:9" ht="36">
      <c r="A82" s="13"/>
      <c r="B82" s="1">
        <v>20</v>
      </c>
      <c r="C82" s="38" t="s">
        <v>106</v>
      </c>
      <c r="D82" s="145"/>
      <c r="E82" s="149" t="s">
        <v>126</v>
      </c>
      <c r="F82" s="43" t="str">
        <f>VLOOKUP(C82,'[2]Acha Air Sales Price List'!$B$1:$D$65536,3,FALSE)</f>
        <v>Pair of high polished stainless steel hinged hoop huggies with an inner diameter of 14mm, thickness is 2.5mm</v>
      </c>
      <c r="G82" s="21">
        <f>ROUND(IF(ISBLANK(C82),0,VLOOKUP(C82,'[2]Acha Air Sales Price List'!$B$1:$X$65536,12,FALSE)*$L$14),2)</f>
        <v>58.83</v>
      </c>
      <c r="H82" s="22">
        <f t="shared" si="0"/>
        <v>1176.5999999999999</v>
      </c>
      <c r="I82" s="14"/>
    </row>
    <row r="83" spans="1:9" ht="36">
      <c r="A83" s="13"/>
      <c r="B83" s="1">
        <v>20</v>
      </c>
      <c r="C83" s="36" t="s">
        <v>107</v>
      </c>
      <c r="D83" s="145"/>
      <c r="E83" s="149" t="s">
        <v>127</v>
      </c>
      <c r="F83" s="43" t="str">
        <f>VLOOKUP(C83,'[2]Acha Air Sales Price List'!$B$1:$D$65536,3,FALSE)</f>
        <v>Pair of high polished stainless steel hinged hoop huggies with an inner diameter of 16mm, thickness is 2.5mm</v>
      </c>
      <c r="G83" s="21">
        <f>ROUND(IF(ISBLANK(C83),0,VLOOKUP(C83,'[2]Acha Air Sales Price List'!$B$1:$X$65536,12,FALSE)*$L$14),2)</f>
        <v>65.790000000000006</v>
      </c>
      <c r="H83" s="22">
        <f t="shared" si="0"/>
        <v>1315.8</v>
      </c>
      <c r="I83" s="14"/>
    </row>
    <row r="84" spans="1:9" ht="36">
      <c r="A84" s="13"/>
      <c r="B84" s="1">
        <v>20</v>
      </c>
      <c r="C84" s="36" t="s">
        <v>108</v>
      </c>
      <c r="D84" s="145"/>
      <c r="E84" s="149" t="s">
        <v>128</v>
      </c>
      <c r="F84" s="43" t="str">
        <f>VLOOKUP(C84,'[2]Acha Air Sales Price List'!$B$1:$D$65536,3,FALSE)</f>
        <v>Pair of high polished stainless steel hinged hoop huggies with an inner diameter of 18mm, thickness is 2.5mm</v>
      </c>
      <c r="G84" s="21">
        <f>ROUND(IF(ISBLANK(C84),0,VLOOKUP(C84,'[2]Acha Air Sales Price List'!$B$1:$X$65536,12,FALSE)*$L$14),2)</f>
        <v>69.27</v>
      </c>
      <c r="H84" s="22">
        <f t="shared" ref="H84:H147" si="1">ROUND(IF(ISNUMBER(B84), G84*B84, 0),5)</f>
        <v>1385.4</v>
      </c>
      <c r="I84" s="14"/>
    </row>
    <row r="85" spans="1:9" ht="36">
      <c r="A85" s="13"/>
      <c r="B85" s="117">
        <v>20</v>
      </c>
      <c r="C85" s="36" t="s">
        <v>109</v>
      </c>
      <c r="D85" s="146"/>
      <c r="E85" s="150" t="s">
        <v>129</v>
      </c>
      <c r="F85" s="118" t="str">
        <f>VLOOKUP(C85,'[2]Acha Air Sales Price List'!$B$1:$D$65536,3,FALSE)</f>
        <v>Pair of high polished stainless steel hinged hoop huggies with an inner diameter of 20mm, thickness is 2.5mm</v>
      </c>
      <c r="G85" s="119">
        <f>ROUND(IF(ISBLANK(C85),0,VLOOKUP(C85,'[2]Acha Air Sales Price List'!$B$1:$X$65536,12,FALSE)*$L$14),2)</f>
        <v>74.489999999999995</v>
      </c>
      <c r="H85" s="120">
        <f t="shared" si="1"/>
        <v>1489.8</v>
      </c>
      <c r="I85" s="14"/>
    </row>
    <row r="86" spans="1:9" ht="65.25" customHeight="1">
      <c r="A86" s="13"/>
      <c r="B86" s="117">
        <v>50</v>
      </c>
      <c r="C86" s="38" t="s">
        <v>110</v>
      </c>
      <c r="D86" s="139"/>
      <c r="E86" s="149"/>
      <c r="F86" s="118" t="str">
        <f>VLOOKUP(C86,'[2]Acha Air Sales Price List'!$B$1:$D$65536,3,FALSE)</f>
        <v>Pair of high polished stainless steel huggies</v>
      </c>
      <c r="G86" s="119">
        <f>ROUND(IF(ISBLANK(C86),0,VLOOKUP(C86,'[2]Acha Air Sales Price List'!$B$1:$X$65536,12,FALSE)*$L$14),2)</f>
        <v>51.87</v>
      </c>
      <c r="H86" s="120">
        <f t="shared" si="1"/>
        <v>2593.5</v>
      </c>
      <c r="I86" s="14"/>
    </row>
    <row r="87" spans="1:9" ht="65.25" customHeight="1">
      <c r="A87" s="13"/>
      <c r="B87" s="125">
        <v>50</v>
      </c>
      <c r="C87" s="36" t="s">
        <v>111</v>
      </c>
      <c r="D87" s="147"/>
      <c r="E87" s="153"/>
      <c r="F87" s="126" t="str">
        <f>VLOOKUP(C87,'[2]Acha Air Sales Price List'!$B$1:$D$65536,3,FALSE)</f>
        <v>Pair of high polished surgical steel huggies with rounded edges</v>
      </c>
      <c r="G87" s="127">
        <f>ROUND(IF(ISBLANK(C87),0,VLOOKUP(C87,'[2]Acha Air Sales Price List'!$B$1:$X$65536,12,FALSE)*$L$14),2)</f>
        <v>55.35</v>
      </c>
      <c r="H87" s="128">
        <f t="shared" si="1"/>
        <v>2767.5</v>
      </c>
      <c r="I87" s="14"/>
    </row>
    <row r="88" spans="1:9" ht="65.25" customHeight="1">
      <c r="A88" s="13"/>
      <c r="B88" s="125">
        <v>50</v>
      </c>
      <c r="C88" s="36" t="s">
        <v>112</v>
      </c>
      <c r="D88" s="147"/>
      <c r="E88" s="153"/>
      <c r="F88" s="126" t="str">
        <f>VLOOKUP(C88,'[2]Acha Air Sales Price List'!$B$1:$D$65536,3,FALSE)</f>
        <v>Pair of high polished stainless steel plain wide huggies</v>
      </c>
      <c r="G88" s="127">
        <f>ROUND(IF(ISBLANK(C88),0,VLOOKUP(C88,'[2]Acha Air Sales Price List'!$B$1:$X$65536,12,FALSE)*$L$14),2)</f>
        <v>58.83</v>
      </c>
      <c r="H88" s="128">
        <f t="shared" si="1"/>
        <v>2941.5</v>
      </c>
      <c r="I88" s="14"/>
    </row>
    <row r="89" spans="1:9" ht="12.4" hidden="1" customHeight="1">
      <c r="A89" s="13"/>
      <c r="B89" s="1"/>
      <c r="C89" s="38"/>
      <c r="D89" s="211"/>
      <c r="E89" s="212"/>
      <c r="F89" s="43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1"/>
        <v>0</v>
      </c>
      <c r="I89" s="14"/>
    </row>
    <row r="90" spans="1:9" ht="12.4" hidden="1" customHeight="1">
      <c r="A90" s="13"/>
      <c r="B90" s="1"/>
      <c r="C90" s="36"/>
      <c r="D90" s="211"/>
      <c r="E90" s="212"/>
      <c r="F90" s="43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1"/>
        <v>0</v>
      </c>
      <c r="I90" s="14"/>
    </row>
    <row r="91" spans="1:9" ht="12.4" hidden="1" customHeight="1">
      <c r="A91" s="13"/>
      <c r="B91" s="1"/>
      <c r="C91" s="36"/>
      <c r="D91" s="211"/>
      <c r="E91" s="212"/>
      <c r="F91" s="43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1"/>
        <v>0</v>
      </c>
      <c r="I91" s="14"/>
    </row>
    <row r="92" spans="1:9" ht="12.4" hidden="1" customHeight="1">
      <c r="A92" s="13"/>
      <c r="B92" s="1"/>
      <c r="C92" s="36"/>
      <c r="D92" s="211"/>
      <c r="E92" s="212"/>
      <c r="F92" s="43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1"/>
        <v>0</v>
      </c>
      <c r="I92" s="14"/>
    </row>
    <row r="93" spans="1:9" ht="12.4" hidden="1" customHeight="1">
      <c r="A93" s="13"/>
      <c r="B93" s="1"/>
      <c r="C93" s="36"/>
      <c r="D93" s="211"/>
      <c r="E93" s="212"/>
      <c r="F93" s="43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1"/>
        <v>0</v>
      </c>
      <c r="I93" s="14"/>
    </row>
    <row r="94" spans="1:9" ht="12.4" hidden="1" customHeight="1">
      <c r="A94" s="13"/>
      <c r="B94" s="1"/>
      <c r="C94" s="36"/>
      <c r="D94" s="211"/>
      <c r="E94" s="212"/>
      <c r="F94" s="43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1"/>
        <v>0</v>
      </c>
      <c r="I94" s="14"/>
    </row>
    <row r="95" spans="1:9" ht="12.4" hidden="1" customHeight="1">
      <c r="A95" s="13"/>
      <c r="B95" s="1"/>
      <c r="C95" s="36"/>
      <c r="D95" s="211"/>
      <c r="E95" s="212"/>
      <c r="F95" s="43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1"/>
        <v>0</v>
      </c>
      <c r="I95" s="14"/>
    </row>
    <row r="96" spans="1:9" ht="12.4" hidden="1" customHeight="1">
      <c r="A96" s="13"/>
      <c r="B96" s="1"/>
      <c r="C96" s="36"/>
      <c r="D96" s="211"/>
      <c r="E96" s="212"/>
      <c r="F96" s="43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1"/>
        <v>0</v>
      </c>
      <c r="I96" s="14"/>
    </row>
    <row r="97" spans="1:9" ht="12.4" hidden="1" customHeight="1">
      <c r="A97" s="13"/>
      <c r="B97" s="1"/>
      <c r="C97" s="36"/>
      <c r="D97" s="211"/>
      <c r="E97" s="212"/>
      <c r="F97" s="43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1"/>
        <v>0</v>
      </c>
      <c r="I97" s="14"/>
    </row>
    <row r="98" spans="1:9" ht="12.4" hidden="1" customHeight="1">
      <c r="A98" s="13"/>
      <c r="B98" s="1"/>
      <c r="C98" s="37"/>
      <c r="D98" s="211"/>
      <c r="E98" s="212"/>
      <c r="F98" s="43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si="1"/>
        <v>0</v>
      </c>
      <c r="I98" s="14"/>
    </row>
    <row r="99" spans="1:9" ht="12" hidden="1" customHeight="1">
      <c r="A99" s="13"/>
      <c r="B99" s="1"/>
      <c r="C99" s="36"/>
      <c r="D99" s="211"/>
      <c r="E99" s="212"/>
      <c r="F99" s="43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1"/>
        <v>0</v>
      </c>
      <c r="I99" s="14"/>
    </row>
    <row r="100" spans="1:9" ht="12.4" hidden="1" customHeight="1">
      <c r="A100" s="13"/>
      <c r="B100" s="1"/>
      <c r="C100" s="36"/>
      <c r="D100" s="211"/>
      <c r="E100" s="212"/>
      <c r="F100" s="43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1"/>
        <v>0</v>
      </c>
      <c r="I100" s="14"/>
    </row>
    <row r="101" spans="1:9" ht="12.4" hidden="1" customHeight="1">
      <c r="A101" s="13"/>
      <c r="B101" s="1"/>
      <c r="C101" s="36"/>
      <c r="D101" s="211"/>
      <c r="E101" s="212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1"/>
        <v>0</v>
      </c>
      <c r="I101" s="14"/>
    </row>
    <row r="102" spans="1:9" ht="12.4" hidden="1" customHeight="1">
      <c r="A102" s="13"/>
      <c r="B102" s="1"/>
      <c r="C102" s="36"/>
      <c r="D102" s="211"/>
      <c r="E102" s="212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1"/>
        <v>0</v>
      </c>
      <c r="I102" s="14"/>
    </row>
    <row r="103" spans="1:9" ht="12.4" hidden="1" customHeight="1">
      <c r="A103" s="13"/>
      <c r="B103" s="1"/>
      <c r="C103" s="36"/>
      <c r="D103" s="211"/>
      <c r="E103" s="212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1"/>
        <v>0</v>
      </c>
      <c r="I103" s="14"/>
    </row>
    <row r="104" spans="1:9" ht="12.4" hidden="1" customHeight="1">
      <c r="A104" s="13"/>
      <c r="B104" s="1"/>
      <c r="C104" s="36"/>
      <c r="D104" s="211"/>
      <c r="E104" s="212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1"/>
        <v>0</v>
      </c>
      <c r="I104" s="14"/>
    </row>
    <row r="105" spans="1:9" ht="12.4" hidden="1" customHeight="1">
      <c r="A105" s="13"/>
      <c r="B105" s="1"/>
      <c r="C105" s="36"/>
      <c r="D105" s="211"/>
      <c r="E105" s="212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1"/>
        <v>0</v>
      </c>
      <c r="I105" s="14"/>
    </row>
    <row r="106" spans="1:9" ht="12.4" hidden="1" customHeight="1">
      <c r="A106" s="13"/>
      <c r="B106" s="1"/>
      <c r="C106" s="36"/>
      <c r="D106" s="211"/>
      <c r="E106" s="212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1"/>
        <v>0</v>
      </c>
      <c r="I106" s="14"/>
    </row>
    <row r="107" spans="1:9" ht="12.4" hidden="1" customHeight="1">
      <c r="A107" s="13"/>
      <c r="B107" s="1"/>
      <c r="C107" s="36"/>
      <c r="D107" s="211"/>
      <c r="E107" s="212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1"/>
        <v>0</v>
      </c>
      <c r="I107" s="14"/>
    </row>
    <row r="108" spans="1:9" ht="12.4" hidden="1" customHeight="1">
      <c r="A108" s="13"/>
      <c r="B108" s="1"/>
      <c r="C108" s="36"/>
      <c r="D108" s="211"/>
      <c r="E108" s="212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1"/>
        <v>0</v>
      </c>
      <c r="I108" s="14"/>
    </row>
    <row r="109" spans="1:9" ht="12.4" hidden="1" customHeight="1">
      <c r="A109" s="13"/>
      <c r="B109" s="1"/>
      <c r="C109" s="36"/>
      <c r="D109" s="211"/>
      <c r="E109" s="212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1"/>
        <v>0</v>
      </c>
      <c r="I109" s="14"/>
    </row>
    <row r="110" spans="1:9" ht="12.4" hidden="1" customHeight="1">
      <c r="A110" s="13"/>
      <c r="B110" s="1"/>
      <c r="C110" s="36"/>
      <c r="D110" s="211"/>
      <c r="E110" s="212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1"/>
        <v>0</v>
      </c>
      <c r="I110" s="14"/>
    </row>
    <row r="111" spans="1:9" ht="12.4" hidden="1" customHeight="1">
      <c r="A111" s="13"/>
      <c r="B111" s="1"/>
      <c r="C111" s="36"/>
      <c r="D111" s="211"/>
      <c r="E111" s="212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1"/>
        <v>0</v>
      </c>
      <c r="I111" s="14"/>
    </row>
    <row r="112" spans="1:9" ht="12.4" hidden="1" customHeight="1">
      <c r="A112" s="13"/>
      <c r="B112" s="1"/>
      <c r="C112" s="36"/>
      <c r="D112" s="211"/>
      <c r="E112" s="212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1"/>
        <v>0</v>
      </c>
      <c r="I112" s="14"/>
    </row>
    <row r="113" spans="1:9" ht="12.4" hidden="1" customHeight="1">
      <c r="A113" s="13"/>
      <c r="B113" s="1"/>
      <c r="C113" s="36"/>
      <c r="D113" s="211"/>
      <c r="E113" s="212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1"/>
        <v>0</v>
      </c>
      <c r="I113" s="14"/>
    </row>
    <row r="114" spans="1:9" ht="12.4" hidden="1" customHeight="1">
      <c r="A114" s="13"/>
      <c r="B114" s="1"/>
      <c r="C114" s="36"/>
      <c r="D114" s="211"/>
      <c r="E114" s="212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1"/>
        <v>0</v>
      </c>
      <c r="I114" s="14"/>
    </row>
    <row r="115" spans="1:9" ht="12.4" hidden="1" customHeight="1">
      <c r="A115" s="13"/>
      <c r="B115" s="1"/>
      <c r="C115" s="36"/>
      <c r="D115" s="211"/>
      <c r="E115" s="212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1"/>
        <v>0</v>
      </c>
      <c r="I115" s="14"/>
    </row>
    <row r="116" spans="1:9" ht="12.4" hidden="1" customHeight="1">
      <c r="A116" s="13"/>
      <c r="B116" s="1"/>
      <c r="C116" s="36"/>
      <c r="D116" s="211"/>
      <c r="E116" s="212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1"/>
        <v>0</v>
      </c>
      <c r="I116" s="14"/>
    </row>
    <row r="117" spans="1:9" ht="12.4" hidden="1" customHeight="1">
      <c r="A117" s="13"/>
      <c r="B117" s="1"/>
      <c r="C117" s="36"/>
      <c r="D117" s="211"/>
      <c r="E117" s="212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1"/>
        <v>0</v>
      </c>
      <c r="I117" s="14"/>
    </row>
    <row r="118" spans="1:9" ht="12.4" hidden="1" customHeight="1">
      <c r="A118" s="13"/>
      <c r="B118" s="1"/>
      <c r="C118" s="36"/>
      <c r="D118" s="211"/>
      <c r="E118" s="212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1"/>
        <v>0</v>
      </c>
      <c r="I118" s="14"/>
    </row>
    <row r="119" spans="1:9" ht="12.4" hidden="1" customHeight="1">
      <c r="A119" s="13"/>
      <c r="B119" s="1"/>
      <c r="C119" s="36"/>
      <c r="D119" s="211"/>
      <c r="E119" s="212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1"/>
        <v>0</v>
      </c>
      <c r="I119" s="14"/>
    </row>
    <row r="120" spans="1:9" ht="12.4" hidden="1" customHeight="1">
      <c r="A120" s="13"/>
      <c r="B120" s="1"/>
      <c r="C120" s="36"/>
      <c r="D120" s="211"/>
      <c r="E120" s="212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1"/>
        <v>0</v>
      </c>
      <c r="I120" s="14"/>
    </row>
    <row r="121" spans="1:9" ht="12.4" hidden="1" customHeight="1">
      <c r="A121" s="13"/>
      <c r="B121" s="1"/>
      <c r="C121" s="36"/>
      <c r="D121" s="211"/>
      <c r="E121" s="212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1"/>
        <v>0</v>
      </c>
      <c r="I121" s="14"/>
    </row>
    <row r="122" spans="1:9" ht="12.4" hidden="1" customHeight="1">
      <c r="A122" s="13"/>
      <c r="B122" s="1"/>
      <c r="C122" s="36"/>
      <c r="D122" s="211"/>
      <c r="E122" s="212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1"/>
        <v>0</v>
      </c>
      <c r="I122" s="14"/>
    </row>
    <row r="123" spans="1:9" ht="12.4" hidden="1" customHeight="1">
      <c r="A123" s="13"/>
      <c r="B123" s="1"/>
      <c r="C123" s="36"/>
      <c r="D123" s="211"/>
      <c r="E123" s="212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1"/>
        <v>0</v>
      </c>
      <c r="I123" s="14"/>
    </row>
    <row r="124" spans="1:9" ht="12.4" hidden="1" customHeight="1">
      <c r="A124" s="13"/>
      <c r="B124" s="1"/>
      <c r="C124" s="36"/>
      <c r="D124" s="211"/>
      <c r="E124" s="212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1"/>
        <v>0</v>
      </c>
      <c r="I124" s="14"/>
    </row>
    <row r="125" spans="1:9" ht="12.4" hidden="1" customHeight="1">
      <c r="A125" s="13"/>
      <c r="B125" s="1"/>
      <c r="C125" s="36"/>
      <c r="D125" s="211"/>
      <c r="E125" s="212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1"/>
        <v>0</v>
      </c>
      <c r="I125" s="14"/>
    </row>
    <row r="126" spans="1:9" ht="12.4" hidden="1" customHeight="1">
      <c r="A126" s="13"/>
      <c r="B126" s="1"/>
      <c r="C126" s="37"/>
      <c r="D126" s="211"/>
      <c r="E126" s="212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1"/>
        <v>0</v>
      </c>
      <c r="I126" s="14"/>
    </row>
    <row r="127" spans="1:9" ht="12" hidden="1" customHeight="1">
      <c r="A127" s="13"/>
      <c r="B127" s="1"/>
      <c r="C127" s="36"/>
      <c r="D127" s="211"/>
      <c r="E127" s="212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si="1"/>
        <v>0</v>
      </c>
      <c r="I127" s="14"/>
    </row>
    <row r="128" spans="1:9" ht="12.4" hidden="1" customHeight="1">
      <c r="A128" s="13"/>
      <c r="B128" s="1"/>
      <c r="C128" s="36"/>
      <c r="D128" s="211"/>
      <c r="E128" s="212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1"/>
        <v>0</v>
      </c>
      <c r="I128" s="14"/>
    </row>
    <row r="129" spans="1:9" ht="12.4" hidden="1" customHeight="1">
      <c r="A129" s="13"/>
      <c r="B129" s="1"/>
      <c r="C129" s="36"/>
      <c r="D129" s="211"/>
      <c r="E129" s="212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1"/>
        <v>0</v>
      </c>
      <c r="I129" s="14"/>
    </row>
    <row r="130" spans="1:9" ht="12.4" hidden="1" customHeight="1">
      <c r="A130" s="13"/>
      <c r="B130" s="1"/>
      <c r="C130" s="36"/>
      <c r="D130" s="211"/>
      <c r="E130" s="212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1"/>
        <v>0</v>
      </c>
      <c r="I130" s="14"/>
    </row>
    <row r="131" spans="1:9" ht="12.4" hidden="1" customHeight="1">
      <c r="A131" s="13"/>
      <c r="B131" s="1"/>
      <c r="C131" s="36"/>
      <c r="D131" s="211"/>
      <c r="E131" s="212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1"/>
        <v>0</v>
      </c>
      <c r="I131" s="14"/>
    </row>
    <row r="132" spans="1:9" ht="12.4" hidden="1" customHeight="1">
      <c r="A132" s="13"/>
      <c r="B132" s="1"/>
      <c r="C132" s="36"/>
      <c r="D132" s="211"/>
      <c r="E132" s="212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1"/>
        <v>0</v>
      </c>
      <c r="I132" s="14"/>
    </row>
    <row r="133" spans="1:9" ht="12.4" hidden="1" customHeight="1">
      <c r="A133" s="13"/>
      <c r="B133" s="1"/>
      <c r="C133" s="36"/>
      <c r="D133" s="211"/>
      <c r="E133" s="212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1"/>
        <v>0</v>
      </c>
      <c r="I133" s="14"/>
    </row>
    <row r="134" spans="1:9" ht="12.4" hidden="1" customHeight="1">
      <c r="A134" s="13"/>
      <c r="B134" s="1"/>
      <c r="C134" s="36"/>
      <c r="D134" s="211"/>
      <c r="E134" s="212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1"/>
        <v>0</v>
      </c>
      <c r="I134" s="14"/>
    </row>
    <row r="135" spans="1:9" ht="12.4" hidden="1" customHeight="1">
      <c r="A135" s="13"/>
      <c r="B135" s="1"/>
      <c r="C135" s="36"/>
      <c r="D135" s="211"/>
      <c r="E135" s="212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1"/>
        <v>0</v>
      </c>
      <c r="I135" s="14"/>
    </row>
    <row r="136" spans="1:9" ht="12.4" hidden="1" customHeight="1">
      <c r="A136" s="13"/>
      <c r="B136" s="1"/>
      <c r="C136" s="36"/>
      <c r="D136" s="211"/>
      <c r="E136" s="212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1"/>
        <v>0</v>
      </c>
      <c r="I136" s="14"/>
    </row>
    <row r="137" spans="1:9" ht="12.4" hidden="1" customHeight="1">
      <c r="A137" s="13"/>
      <c r="B137" s="1"/>
      <c r="C137" s="36"/>
      <c r="D137" s="211"/>
      <c r="E137" s="212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1"/>
        <v>0</v>
      </c>
      <c r="I137" s="14"/>
    </row>
    <row r="138" spans="1:9" ht="12.4" hidden="1" customHeight="1">
      <c r="A138" s="13"/>
      <c r="B138" s="1"/>
      <c r="C138" s="36"/>
      <c r="D138" s="211"/>
      <c r="E138" s="212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1"/>
        <v>0</v>
      </c>
      <c r="I138" s="14"/>
    </row>
    <row r="139" spans="1:9" ht="12.4" hidden="1" customHeight="1">
      <c r="A139" s="13"/>
      <c r="B139" s="1"/>
      <c r="C139" s="36"/>
      <c r="D139" s="211"/>
      <c r="E139" s="212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1"/>
        <v>0</v>
      </c>
      <c r="I139" s="14"/>
    </row>
    <row r="140" spans="1:9" ht="12.4" hidden="1" customHeight="1">
      <c r="A140" s="13"/>
      <c r="B140" s="1"/>
      <c r="C140" s="36"/>
      <c r="D140" s="211"/>
      <c r="E140" s="212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1"/>
        <v>0</v>
      </c>
      <c r="I140" s="14"/>
    </row>
    <row r="141" spans="1:9" ht="12.4" hidden="1" customHeight="1">
      <c r="A141" s="13"/>
      <c r="B141" s="1"/>
      <c r="C141" s="36"/>
      <c r="D141" s="211"/>
      <c r="E141" s="212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1"/>
        <v>0</v>
      </c>
      <c r="I141" s="14"/>
    </row>
    <row r="142" spans="1:9" ht="12.4" hidden="1" customHeight="1">
      <c r="A142" s="13"/>
      <c r="B142" s="1"/>
      <c r="C142" s="36"/>
      <c r="D142" s="211"/>
      <c r="E142" s="212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1"/>
        <v>0</v>
      </c>
      <c r="I142" s="14"/>
    </row>
    <row r="143" spans="1:9" ht="12.4" hidden="1" customHeight="1">
      <c r="A143" s="13"/>
      <c r="B143" s="1"/>
      <c r="C143" s="36"/>
      <c r="D143" s="211"/>
      <c r="E143" s="212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1"/>
        <v>0</v>
      </c>
      <c r="I143" s="14"/>
    </row>
    <row r="144" spans="1:9" ht="12.4" hidden="1" customHeight="1">
      <c r="A144" s="13"/>
      <c r="B144" s="1"/>
      <c r="C144" s="36"/>
      <c r="D144" s="211"/>
      <c r="E144" s="212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1"/>
        <v>0</v>
      </c>
      <c r="I144" s="14"/>
    </row>
    <row r="145" spans="1:9" ht="12.4" hidden="1" customHeight="1">
      <c r="A145" s="13"/>
      <c r="B145" s="1"/>
      <c r="C145" s="36"/>
      <c r="D145" s="211"/>
      <c r="E145" s="212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1"/>
        <v>0</v>
      </c>
      <c r="I145" s="14"/>
    </row>
    <row r="146" spans="1:9" ht="12.4" hidden="1" customHeight="1">
      <c r="A146" s="13"/>
      <c r="B146" s="1"/>
      <c r="C146" s="36"/>
      <c r="D146" s="211"/>
      <c r="E146" s="212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1"/>
        <v>0</v>
      </c>
      <c r="I146" s="14"/>
    </row>
    <row r="147" spans="1:9" ht="12.4" hidden="1" customHeight="1">
      <c r="A147" s="13"/>
      <c r="B147" s="1"/>
      <c r="C147" s="36"/>
      <c r="D147" s="211"/>
      <c r="E147" s="212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1"/>
        <v>0</v>
      </c>
      <c r="I147" s="14"/>
    </row>
    <row r="148" spans="1:9" ht="12.4" hidden="1" customHeight="1">
      <c r="A148" s="13"/>
      <c r="B148" s="1"/>
      <c r="C148" s="36"/>
      <c r="D148" s="211"/>
      <c r="E148" s="212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ref="H148:H177" si="2">ROUND(IF(ISNUMBER(B148), G148*B148, 0),5)</f>
        <v>0</v>
      </c>
      <c r="I148" s="14"/>
    </row>
    <row r="149" spans="1:9" ht="12.4" hidden="1" customHeight="1">
      <c r="A149" s="13"/>
      <c r="B149" s="1"/>
      <c r="C149" s="36"/>
      <c r="D149" s="211"/>
      <c r="E149" s="212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2"/>
        <v>0</v>
      </c>
      <c r="I149" s="14"/>
    </row>
    <row r="150" spans="1:9" ht="12.4" hidden="1" customHeight="1">
      <c r="A150" s="13"/>
      <c r="B150" s="1"/>
      <c r="C150" s="37"/>
      <c r="D150" s="211"/>
      <c r="E150" s="212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2"/>
        <v>0</v>
      </c>
      <c r="I150" s="14"/>
    </row>
    <row r="151" spans="1:9" ht="12" hidden="1" customHeight="1">
      <c r="A151" s="13"/>
      <c r="B151" s="1"/>
      <c r="C151" s="36"/>
      <c r="D151" s="211"/>
      <c r="E151" s="212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2"/>
        <v>0</v>
      </c>
      <c r="I151" s="14"/>
    </row>
    <row r="152" spans="1:9" ht="12.4" hidden="1" customHeight="1">
      <c r="A152" s="13"/>
      <c r="B152" s="1"/>
      <c r="C152" s="36"/>
      <c r="D152" s="211"/>
      <c r="E152" s="212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2"/>
        <v>0</v>
      </c>
      <c r="I152" s="14"/>
    </row>
    <row r="153" spans="1:9" ht="12.4" hidden="1" customHeight="1">
      <c r="A153" s="13"/>
      <c r="B153" s="1"/>
      <c r="C153" s="36"/>
      <c r="D153" s="211"/>
      <c r="E153" s="212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2"/>
        <v>0</v>
      </c>
      <c r="I153" s="14"/>
    </row>
    <row r="154" spans="1:9" ht="12.4" hidden="1" customHeight="1">
      <c r="A154" s="13"/>
      <c r="B154" s="1"/>
      <c r="C154" s="36"/>
      <c r="D154" s="211"/>
      <c r="E154" s="212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2"/>
        <v>0</v>
      </c>
      <c r="I154" s="14"/>
    </row>
    <row r="155" spans="1:9" ht="12.4" hidden="1" customHeight="1">
      <c r="A155" s="13"/>
      <c r="B155" s="1"/>
      <c r="C155" s="36"/>
      <c r="D155" s="211"/>
      <c r="E155" s="212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2"/>
        <v>0</v>
      </c>
      <c r="I155" s="14"/>
    </row>
    <row r="156" spans="1:9" ht="12.4" hidden="1" customHeight="1">
      <c r="A156" s="13"/>
      <c r="B156" s="1"/>
      <c r="C156" s="36"/>
      <c r="D156" s="211"/>
      <c r="E156" s="212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2"/>
        <v>0</v>
      </c>
      <c r="I156" s="14"/>
    </row>
    <row r="157" spans="1:9" ht="12.4" hidden="1" customHeight="1">
      <c r="A157" s="13"/>
      <c r="B157" s="1"/>
      <c r="C157" s="36"/>
      <c r="D157" s="211"/>
      <c r="E157" s="212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2"/>
        <v>0</v>
      </c>
      <c r="I157" s="14"/>
    </row>
    <row r="158" spans="1:9" ht="12.4" hidden="1" customHeight="1">
      <c r="A158" s="13"/>
      <c r="B158" s="1"/>
      <c r="C158" s="36"/>
      <c r="D158" s="211"/>
      <c r="E158" s="212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2"/>
        <v>0</v>
      </c>
      <c r="I158" s="14"/>
    </row>
    <row r="159" spans="1:9" ht="12.4" hidden="1" customHeight="1">
      <c r="A159" s="13"/>
      <c r="B159" s="1"/>
      <c r="C159" s="36"/>
      <c r="D159" s="211"/>
      <c r="E159" s="212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2"/>
        <v>0</v>
      </c>
      <c r="I159" s="14"/>
    </row>
    <row r="160" spans="1:9" ht="12.4" hidden="1" customHeight="1">
      <c r="A160" s="13"/>
      <c r="B160" s="1"/>
      <c r="C160" s="36"/>
      <c r="D160" s="211"/>
      <c r="E160" s="212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2"/>
        <v>0</v>
      </c>
      <c r="I160" s="14"/>
    </row>
    <row r="161" spans="1:9" ht="12.4" hidden="1" customHeight="1">
      <c r="A161" s="13"/>
      <c r="B161" s="1"/>
      <c r="C161" s="36"/>
      <c r="D161" s="211"/>
      <c r="E161" s="212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2"/>
        <v>0</v>
      </c>
      <c r="I161" s="14"/>
    </row>
    <row r="162" spans="1:9" ht="12.4" hidden="1" customHeight="1">
      <c r="A162" s="13"/>
      <c r="B162" s="1"/>
      <c r="C162" s="36"/>
      <c r="D162" s="211"/>
      <c r="E162" s="212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2"/>
        <v>0</v>
      </c>
      <c r="I162" s="14"/>
    </row>
    <row r="163" spans="1:9" ht="12.4" hidden="1" customHeight="1">
      <c r="A163" s="13"/>
      <c r="B163" s="1"/>
      <c r="C163" s="36"/>
      <c r="D163" s="211"/>
      <c r="E163" s="212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2"/>
        <v>0</v>
      </c>
      <c r="I163" s="14"/>
    </row>
    <row r="164" spans="1:9" ht="12.4" hidden="1" customHeight="1">
      <c r="A164" s="13"/>
      <c r="B164" s="1"/>
      <c r="C164" s="36"/>
      <c r="D164" s="211"/>
      <c r="E164" s="212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2"/>
        <v>0</v>
      </c>
      <c r="I164" s="14"/>
    </row>
    <row r="165" spans="1:9" ht="12.4" hidden="1" customHeight="1">
      <c r="A165" s="13"/>
      <c r="B165" s="1"/>
      <c r="C165" s="36"/>
      <c r="D165" s="211"/>
      <c r="E165" s="212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2"/>
        <v>0</v>
      </c>
      <c r="I165" s="14"/>
    </row>
    <row r="166" spans="1:9" ht="12.4" hidden="1" customHeight="1">
      <c r="A166" s="13"/>
      <c r="B166" s="1"/>
      <c r="C166" s="36"/>
      <c r="D166" s="211"/>
      <c r="E166" s="212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2"/>
        <v>0</v>
      </c>
      <c r="I166" s="14"/>
    </row>
    <row r="167" spans="1:9" ht="12.4" hidden="1" customHeight="1">
      <c r="A167" s="13"/>
      <c r="B167" s="1"/>
      <c r="C167" s="36"/>
      <c r="D167" s="211"/>
      <c r="E167" s="212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2"/>
        <v>0</v>
      </c>
      <c r="I167" s="14"/>
    </row>
    <row r="168" spans="1:9" ht="12.4" hidden="1" customHeight="1">
      <c r="A168" s="13"/>
      <c r="B168" s="1"/>
      <c r="C168" s="36"/>
      <c r="D168" s="211"/>
      <c r="E168" s="212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2"/>
        <v>0</v>
      </c>
      <c r="I168" s="14"/>
    </row>
    <row r="169" spans="1:9" ht="12.4" hidden="1" customHeight="1">
      <c r="A169" s="13"/>
      <c r="B169" s="1"/>
      <c r="C169" s="36"/>
      <c r="D169" s="211"/>
      <c r="E169" s="212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2"/>
        <v>0</v>
      </c>
      <c r="I169" s="14"/>
    </row>
    <row r="170" spans="1:9" ht="12.4" hidden="1" customHeight="1">
      <c r="A170" s="13"/>
      <c r="B170" s="1"/>
      <c r="C170" s="36"/>
      <c r="D170" s="211"/>
      <c r="E170" s="212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2"/>
        <v>0</v>
      </c>
      <c r="I170" s="14"/>
    </row>
    <row r="171" spans="1:9" ht="12.4" hidden="1" customHeight="1">
      <c r="A171" s="13"/>
      <c r="B171" s="1"/>
      <c r="C171" s="36"/>
      <c r="D171" s="211"/>
      <c r="E171" s="212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2"/>
        <v>0</v>
      </c>
      <c r="I171" s="14"/>
    </row>
    <row r="172" spans="1:9" ht="12.4" hidden="1" customHeight="1">
      <c r="A172" s="13"/>
      <c r="B172" s="1"/>
      <c r="C172" s="36"/>
      <c r="D172" s="211"/>
      <c r="E172" s="212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2"/>
        <v>0</v>
      </c>
      <c r="I172" s="14"/>
    </row>
    <row r="173" spans="1:9" ht="12.4" hidden="1" customHeight="1">
      <c r="A173" s="13"/>
      <c r="B173" s="1"/>
      <c r="C173" s="36"/>
      <c r="D173" s="211"/>
      <c r="E173" s="212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2"/>
        <v>0</v>
      </c>
      <c r="I173" s="14"/>
    </row>
    <row r="174" spans="1:9" ht="12.4" hidden="1" customHeight="1">
      <c r="A174" s="13"/>
      <c r="B174" s="1"/>
      <c r="C174" s="36"/>
      <c r="D174" s="211"/>
      <c r="E174" s="212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2"/>
        <v>0</v>
      </c>
      <c r="I174" s="14"/>
    </row>
    <row r="175" spans="1:9" ht="12.4" hidden="1" customHeight="1">
      <c r="A175" s="13"/>
      <c r="B175" s="1"/>
      <c r="C175" s="36"/>
      <c r="D175" s="211"/>
      <c r="E175" s="212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2"/>
        <v>0</v>
      </c>
      <c r="I175" s="14"/>
    </row>
    <row r="176" spans="1:9" ht="12.4" hidden="1" customHeight="1">
      <c r="A176" s="13"/>
      <c r="B176" s="1"/>
      <c r="C176" s="36"/>
      <c r="D176" s="211"/>
      <c r="E176" s="212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2"/>
        <v>0</v>
      </c>
      <c r="I176" s="14"/>
    </row>
    <row r="177" spans="1:9" ht="12.4" hidden="1" customHeight="1">
      <c r="A177" s="13"/>
      <c r="B177" s="1"/>
      <c r="C177" s="36"/>
      <c r="D177" s="211"/>
      <c r="E177" s="212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2"/>
        <v>0</v>
      </c>
      <c r="I177" s="14"/>
    </row>
    <row r="178" spans="1:9" ht="12.4" hidden="1" customHeight="1">
      <c r="A178" s="13"/>
      <c r="B178" s="1"/>
      <c r="C178" s="37"/>
      <c r="D178" s="211"/>
      <c r="E178" s="212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6"/>
      <c r="D179" s="211"/>
      <c r="E179" s="212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3">ROUND(IF(ISNUMBER(B179), G179*B179, 0),5)</f>
        <v>0</v>
      </c>
      <c r="I179" s="14"/>
    </row>
    <row r="180" spans="1:9" ht="12.4" hidden="1" customHeight="1">
      <c r="A180" s="13"/>
      <c r="B180" s="1"/>
      <c r="C180" s="36"/>
      <c r="D180" s="211"/>
      <c r="E180" s="212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3"/>
        <v>0</v>
      </c>
      <c r="I180" s="14"/>
    </row>
    <row r="181" spans="1:9" ht="12.4" hidden="1" customHeight="1">
      <c r="A181" s="13"/>
      <c r="B181" s="1"/>
      <c r="C181" s="36"/>
      <c r="D181" s="211"/>
      <c r="E181" s="212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3"/>
        <v>0</v>
      </c>
      <c r="I181" s="14"/>
    </row>
    <row r="182" spans="1:9" ht="12.4" hidden="1" customHeight="1">
      <c r="A182" s="13"/>
      <c r="B182" s="1"/>
      <c r="C182" s="36"/>
      <c r="D182" s="211"/>
      <c r="E182" s="212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3"/>
        <v>0</v>
      </c>
      <c r="I182" s="14"/>
    </row>
    <row r="183" spans="1:9" ht="12.4" hidden="1" customHeight="1">
      <c r="A183" s="13"/>
      <c r="B183" s="1"/>
      <c r="C183" s="36"/>
      <c r="D183" s="211"/>
      <c r="E183" s="212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3"/>
        <v>0</v>
      </c>
      <c r="I183" s="14"/>
    </row>
    <row r="184" spans="1:9" ht="12.4" hidden="1" customHeight="1">
      <c r="A184" s="13"/>
      <c r="B184" s="1"/>
      <c r="C184" s="36"/>
      <c r="D184" s="211"/>
      <c r="E184" s="212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3"/>
        <v>0</v>
      </c>
      <c r="I184" s="14"/>
    </row>
    <row r="185" spans="1:9" ht="12.4" hidden="1" customHeight="1">
      <c r="A185" s="13"/>
      <c r="B185" s="1"/>
      <c r="C185" s="36"/>
      <c r="D185" s="211"/>
      <c r="E185" s="212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3"/>
        <v>0</v>
      </c>
      <c r="I185" s="14"/>
    </row>
    <row r="186" spans="1:9" ht="12.4" hidden="1" customHeight="1">
      <c r="A186" s="13"/>
      <c r="B186" s="1"/>
      <c r="C186" s="36"/>
      <c r="D186" s="211"/>
      <c r="E186" s="212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3"/>
        <v>0</v>
      </c>
      <c r="I186" s="14"/>
    </row>
    <row r="187" spans="1:9" ht="12.4" hidden="1" customHeight="1">
      <c r="A187" s="13"/>
      <c r="B187" s="1"/>
      <c r="C187" s="36"/>
      <c r="D187" s="211"/>
      <c r="E187" s="212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3"/>
        <v>0</v>
      </c>
      <c r="I187" s="14"/>
    </row>
    <row r="188" spans="1:9" ht="12.4" hidden="1" customHeight="1">
      <c r="A188" s="13"/>
      <c r="B188" s="1"/>
      <c r="C188" s="36"/>
      <c r="D188" s="211"/>
      <c r="E188" s="212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3"/>
        <v>0</v>
      </c>
      <c r="I188" s="14"/>
    </row>
    <row r="189" spans="1:9" ht="12.4" hidden="1" customHeight="1">
      <c r="A189" s="13"/>
      <c r="B189" s="1"/>
      <c r="C189" s="36"/>
      <c r="D189" s="211"/>
      <c r="E189" s="212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3"/>
        <v>0</v>
      </c>
      <c r="I189" s="14"/>
    </row>
    <row r="190" spans="1:9" ht="12.4" hidden="1" customHeight="1">
      <c r="A190" s="13"/>
      <c r="B190" s="1"/>
      <c r="C190" s="36"/>
      <c r="D190" s="211"/>
      <c r="E190" s="212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3"/>
        <v>0</v>
      </c>
      <c r="I190" s="14"/>
    </row>
    <row r="191" spans="1:9" ht="12.4" hidden="1" customHeight="1">
      <c r="A191" s="13"/>
      <c r="B191" s="1"/>
      <c r="C191" s="36"/>
      <c r="D191" s="211"/>
      <c r="E191" s="212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3"/>
        <v>0</v>
      </c>
      <c r="I191" s="14"/>
    </row>
    <row r="192" spans="1:9" ht="12.4" hidden="1" customHeight="1">
      <c r="A192" s="13"/>
      <c r="B192" s="1"/>
      <c r="C192" s="36"/>
      <c r="D192" s="211"/>
      <c r="E192" s="212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3"/>
        <v>0</v>
      </c>
      <c r="I192" s="14"/>
    </row>
    <row r="193" spans="1:9" ht="12.4" hidden="1" customHeight="1">
      <c r="A193" s="13"/>
      <c r="B193" s="1"/>
      <c r="C193" s="36"/>
      <c r="D193" s="211"/>
      <c r="E193" s="212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3"/>
        <v>0</v>
      </c>
      <c r="I193" s="14"/>
    </row>
    <row r="194" spans="1:9" ht="12.4" hidden="1" customHeight="1">
      <c r="A194" s="13"/>
      <c r="B194" s="1"/>
      <c r="C194" s="37"/>
      <c r="D194" s="211"/>
      <c r="E194" s="212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3"/>
        <v>0</v>
      </c>
      <c r="I194" s="14"/>
    </row>
    <row r="195" spans="1:9" ht="12.4" hidden="1" customHeight="1">
      <c r="A195" s="13"/>
      <c r="B195" s="1"/>
      <c r="C195" s="37"/>
      <c r="D195" s="211"/>
      <c r="E195" s="212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3"/>
        <v>0</v>
      </c>
      <c r="I195" s="14"/>
    </row>
    <row r="196" spans="1:9" ht="12.4" hidden="1" customHeight="1">
      <c r="A196" s="13"/>
      <c r="B196" s="1"/>
      <c r="C196" s="36"/>
      <c r="D196" s="211"/>
      <c r="E196" s="212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3"/>
        <v>0</v>
      </c>
      <c r="I196" s="14"/>
    </row>
    <row r="197" spans="1:9" ht="12.4" hidden="1" customHeight="1">
      <c r="A197" s="13"/>
      <c r="B197" s="1"/>
      <c r="C197" s="36"/>
      <c r="D197" s="211"/>
      <c r="E197" s="212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3"/>
        <v>0</v>
      </c>
      <c r="I197" s="14"/>
    </row>
    <row r="198" spans="1:9" ht="12.4" hidden="1" customHeight="1">
      <c r="A198" s="13"/>
      <c r="B198" s="1"/>
      <c r="C198" s="36"/>
      <c r="D198" s="211"/>
      <c r="E198" s="212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3"/>
        <v>0</v>
      </c>
      <c r="I198" s="14"/>
    </row>
    <row r="199" spans="1:9" ht="12.4" hidden="1" customHeight="1">
      <c r="A199" s="13"/>
      <c r="B199" s="1"/>
      <c r="C199" s="36"/>
      <c r="D199" s="211"/>
      <c r="E199" s="212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3"/>
        <v>0</v>
      </c>
      <c r="I199" s="14"/>
    </row>
    <row r="200" spans="1:9" ht="12.4" hidden="1" customHeight="1">
      <c r="A200" s="13"/>
      <c r="B200" s="1"/>
      <c r="C200" s="36"/>
      <c r="D200" s="211"/>
      <c r="E200" s="212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3"/>
        <v>0</v>
      </c>
      <c r="I200" s="14"/>
    </row>
    <row r="201" spans="1:9" ht="12.4" hidden="1" customHeight="1">
      <c r="A201" s="13"/>
      <c r="B201" s="1"/>
      <c r="C201" s="36"/>
      <c r="D201" s="211"/>
      <c r="E201" s="212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3"/>
        <v>0</v>
      </c>
      <c r="I201" s="14"/>
    </row>
    <row r="202" spans="1:9" ht="12.4" hidden="1" customHeight="1">
      <c r="A202" s="13"/>
      <c r="B202" s="1"/>
      <c r="C202" s="36"/>
      <c r="D202" s="211"/>
      <c r="E202" s="212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3"/>
        <v>0</v>
      </c>
      <c r="I202" s="14"/>
    </row>
    <row r="203" spans="1:9" ht="12.4" hidden="1" customHeight="1">
      <c r="A203" s="13"/>
      <c r="B203" s="1"/>
      <c r="C203" s="36"/>
      <c r="D203" s="211"/>
      <c r="E203" s="212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3"/>
        <v>0</v>
      </c>
      <c r="I203" s="14"/>
    </row>
    <row r="204" spans="1:9" ht="12.4" hidden="1" customHeight="1">
      <c r="A204" s="13"/>
      <c r="B204" s="1"/>
      <c r="C204" s="36"/>
      <c r="D204" s="211"/>
      <c r="E204" s="212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3"/>
        <v>0</v>
      </c>
      <c r="I204" s="14"/>
    </row>
    <row r="205" spans="1:9" ht="12.4" hidden="1" customHeight="1">
      <c r="A205" s="13"/>
      <c r="B205" s="1"/>
      <c r="C205" s="36"/>
      <c r="D205" s="211"/>
      <c r="E205" s="212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3"/>
        <v>0</v>
      </c>
      <c r="I205" s="14"/>
    </row>
    <row r="206" spans="1:9" ht="12.4" hidden="1" customHeight="1">
      <c r="A206" s="13"/>
      <c r="B206" s="1"/>
      <c r="C206" s="37"/>
      <c r="D206" s="211"/>
      <c r="E206" s="212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3"/>
        <v>0</v>
      </c>
      <c r="I206" s="14"/>
    </row>
    <row r="207" spans="1:9" ht="12" hidden="1" customHeight="1">
      <c r="A207" s="13"/>
      <c r="B207" s="1"/>
      <c r="C207" s="36"/>
      <c r="D207" s="211"/>
      <c r="E207" s="212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3"/>
        <v>0</v>
      </c>
      <c r="I207" s="14"/>
    </row>
    <row r="208" spans="1:9" ht="12.4" hidden="1" customHeight="1">
      <c r="A208" s="13"/>
      <c r="B208" s="1"/>
      <c r="C208" s="36"/>
      <c r="D208" s="211"/>
      <c r="E208" s="212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3"/>
        <v>0</v>
      </c>
      <c r="I208" s="14"/>
    </row>
    <row r="209" spans="1:9" ht="12.4" hidden="1" customHeight="1">
      <c r="A209" s="13"/>
      <c r="B209" s="1"/>
      <c r="C209" s="36"/>
      <c r="D209" s="211"/>
      <c r="E209" s="212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3"/>
        <v>0</v>
      </c>
      <c r="I209" s="14"/>
    </row>
    <row r="210" spans="1:9" ht="12.4" hidden="1" customHeight="1">
      <c r="A210" s="13"/>
      <c r="B210" s="1"/>
      <c r="C210" s="36"/>
      <c r="D210" s="211"/>
      <c r="E210" s="212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3"/>
        <v>0</v>
      </c>
      <c r="I210" s="14"/>
    </row>
    <row r="211" spans="1:9" ht="12.4" hidden="1" customHeight="1">
      <c r="A211" s="13"/>
      <c r="B211" s="1"/>
      <c r="C211" s="36"/>
      <c r="D211" s="211"/>
      <c r="E211" s="212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3"/>
        <v>0</v>
      </c>
      <c r="I211" s="14"/>
    </row>
    <row r="212" spans="1:9" ht="12.4" hidden="1" customHeight="1">
      <c r="A212" s="13"/>
      <c r="B212" s="1"/>
      <c r="C212" s="36"/>
      <c r="D212" s="211"/>
      <c r="E212" s="212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3"/>
        <v>0</v>
      </c>
      <c r="I212" s="14"/>
    </row>
    <row r="213" spans="1:9" ht="12.4" hidden="1" customHeight="1">
      <c r="A213" s="13"/>
      <c r="B213" s="1"/>
      <c r="C213" s="36"/>
      <c r="D213" s="211"/>
      <c r="E213" s="212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3"/>
        <v>0</v>
      </c>
      <c r="I213" s="14"/>
    </row>
    <row r="214" spans="1:9" ht="12.4" hidden="1" customHeight="1">
      <c r="A214" s="13"/>
      <c r="B214" s="1"/>
      <c r="C214" s="36"/>
      <c r="D214" s="211"/>
      <c r="E214" s="212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3"/>
        <v>0</v>
      </c>
      <c r="I214" s="14"/>
    </row>
    <row r="215" spans="1:9" ht="12.4" hidden="1" customHeight="1">
      <c r="A215" s="13"/>
      <c r="B215" s="1"/>
      <c r="C215" s="36"/>
      <c r="D215" s="211"/>
      <c r="E215" s="212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3"/>
        <v>0</v>
      </c>
      <c r="I215" s="14"/>
    </row>
    <row r="216" spans="1:9" ht="12.4" hidden="1" customHeight="1">
      <c r="A216" s="13"/>
      <c r="B216" s="1"/>
      <c r="C216" s="36"/>
      <c r="D216" s="211"/>
      <c r="E216" s="212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3"/>
        <v>0</v>
      </c>
      <c r="I216" s="14"/>
    </row>
    <row r="217" spans="1:9" ht="12.4" hidden="1" customHeight="1">
      <c r="A217" s="13"/>
      <c r="B217" s="1"/>
      <c r="C217" s="36"/>
      <c r="D217" s="211"/>
      <c r="E217" s="212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3"/>
        <v>0</v>
      </c>
      <c r="I217" s="14"/>
    </row>
    <row r="218" spans="1:9" ht="12.4" hidden="1" customHeight="1">
      <c r="A218" s="13"/>
      <c r="B218" s="1"/>
      <c r="C218" s="36"/>
      <c r="D218" s="211"/>
      <c r="E218" s="212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3"/>
        <v>0</v>
      </c>
      <c r="I218" s="14"/>
    </row>
    <row r="219" spans="1:9" ht="12.4" hidden="1" customHeight="1">
      <c r="A219" s="13"/>
      <c r="B219" s="1"/>
      <c r="C219" s="36"/>
      <c r="D219" s="211"/>
      <c r="E219" s="212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3"/>
        <v>0</v>
      </c>
      <c r="I219" s="14"/>
    </row>
    <row r="220" spans="1:9" ht="12.4" hidden="1" customHeight="1">
      <c r="A220" s="13"/>
      <c r="B220" s="1"/>
      <c r="C220" s="36"/>
      <c r="D220" s="211"/>
      <c r="E220" s="212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3"/>
        <v>0</v>
      </c>
      <c r="I220" s="14"/>
    </row>
    <row r="221" spans="1:9" ht="12.4" hidden="1" customHeight="1">
      <c r="A221" s="13"/>
      <c r="B221" s="1"/>
      <c r="C221" s="36"/>
      <c r="D221" s="211"/>
      <c r="E221" s="212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3"/>
        <v>0</v>
      </c>
      <c r="I221" s="14"/>
    </row>
    <row r="222" spans="1:9" ht="12.4" hidden="1" customHeight="1">
      <c r="A222" s="13"/>
      <c r="B222" s="1"/>
      <c r="C222" s="36"/>
      <c r="D222" s="211"/>
      <c r="E222" s="212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3"/>
        <v>0</v>
      </c>
      <c r="I222" s="14"/>
    </row>
    <row r="223" spans="1:9" ht="12.4" hidden="1" customHeight="1">
      <c r="A223" s="13"/>
      <c r="B223" s="1"/>
      <c r="C223" s="36"/>
      <c r="D223" s="211"/>
      <c r="E223" s="212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3"/>
        <v>0</v>
      </c>
      <c r="I223" s="14"/>
    </row>
    <row r="224" spans="1:9" ht="12.4" hidden="1" customHeight="1">
      <c r="A224" s="13"/>
      <c r="B224" s="1"/>
      <c r="C224" s="36"/>
      <c r="D224" s="211"/>
      <c r="E224" s="212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3"/>
        <v>0</v>
      </c>
      <c r="I224" s="14"/>
    </row>
    <row r="225" spans="1:9" ht="12.4" hidden="1" customHeight="1">
      <c r="A225" s="13"/>
      <c r="B225" s="1"/>
      <c r="C225" s="36"/>
      <c r="D225" s="211"/>
      <c r="E225" s="212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3"/>
        <v>0</v>
      </c>
      <c r="I225" s="14"/>
    </row>
    <row r="226" spans="1:9" ht="12.4" hidden="1" customHeight="1">
      <c r="A226" s="13"/>
      <c r="B226" s="1"/>
      <c r="C226" s="36"/>
      <c r="D226" s="211"/>
      <c r="E226" s="212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3"/>
        <v>0</v>
      </c>
      <c r="I226" s="14"/>
    </row>
    <row r="227" spans="1:9" ht="12.4" hidden="1" customHeight="1">
      <c r="A227" s="13"/>
      <c r="B227" s="1"/>
      <c r="C227" s="36"/>
      <c r="D227" s="211"/>
      <c r="E227" s="212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3"/>
        <v>0</v>
      </c>
      <c r="I227" s="14"/>
    </row>
    <row r="228" spans="1:9" ht="12.4" hidden="1" customHeight="1">
      <c r="A228" s="13"/>
      <c r="B228" s="1"/>
      <c r="C228" s="36"/>
      <c r="D228" s="211"/>
      <c r="E228" s="212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3"/>
        <v>0</v>
      </c>
      <c r="I228" s="14"/>
    </row>
    <row r="229" spans="1:9" ht="12.4" hidden="1" customHeight="1">
      <c r="A229" s="13"/>
      <c r="B229" s="1"/>
      <c r="C229" s="36"/>
      <c r="D229" s="211"/>
      <c r="E229" s="212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3"/>
        <v>0</v>
      </c>
      <c r="I229" s="14"/>
    </row>
    <row r="230" spans="1:9" ht="12.4" hidden="1" customHeight="1">
      <c r="A230" s="13"/>
      <c r="B230" s="1"/>
      <c r="C230" s="36"/>
      <c r="D230" s="211"/>
      <c r="E230" s="212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3"/>
        <v>0</v>
      </c>
      <c r="I230" s="14"/>
    </row>
    <row r="231" spans="1:9" ht="12.4" hidden="1" customHeight="1">
      <c r="A231" s="13"/>
      <c r="B231" s="1"/>
      <c r="C231" s="36"/>
      <c r="D231" s="211"/>
      <c r="E231" s="212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3"/>
        <v>0</v>
      </c>
      <c r="I231" s="14"/>
    </row>
    <row r="232" spans="1:9" ht="12.4" hidden="1" customHeight="1">
      <c r="A232" s="13"/>
      <c r="B232" s="1"/>
      <c r="C232" s="36"/>
      <c r="D232" s="211"/>
      <c r="E232" s="212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3"/>
        <v>0</v>
      </c>
      <c r="I232" s="14"/>
    </row>
    <row r="233" spans="1:9" ht="12.4" hidden="1" customHeight="1">
      <c r="A233" s="13"/>
      <c r="B233" s="1"/>
      <c r="C233" s="36"/>
      <c r="D233" s="211"/>
      <c r="E233" s="212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3"/>
        <v>0</v>
      </c>
      <c r="I233" s="14"/>
    </row>
    <row r="234" spans="1:9" ht="12.4" hidden="1" customHeight="1">
      <c r="A234" s="13"/>
      <c r="B234" s="1"/>
      <c r="C234" s="37"/>
      <c r="D234" s="211"/>
      <c r="E234" s="212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6"/>
      <c r="D235" s="211"/>
      <c r="E235" s="212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4">ROUND(IF(ISNUMBER(B235), G235*B235, 0),5)</f>
        <v>0</v>
      </c>
      <c r="I235" s="14"/>
    </row>
    <row r="236" spans="1:9" ht="12.4" hidden="1" customHeight="1">
      <c r="A236" s="13"/>
      <c r="B236" s="1"/>
      <c r="C236" s="36"/>
      <c r="D236" s="211"/>
      <c r="E236" s="212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4"/>
        <v>0</v>
      </c>
      <c r="I236" s="14"/>
    </row>
    <row r="237" spans="1:9" ht="12.4" hidden="1" customHeight="1">
      <c r="A237" s="13"/>
      <c r="B237" s="1"/>
      <c r="C237" s="36"/>
      <c r="D237" s="211"/>
      <c r="E237" s="212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4"/>
        <v>0</v>
      </c>
      <c r="I237" s="14"/>
    </row>
    <row r="238" spans="1:9" ht="12.4" hidden="1" customHeight="1">
      <c r="A238" s="13"/>
      <c r="B238" s="1"/>
      <c r="C238" s="36"/>
      <c r="D238" s="211"/>
      <c r="E238" s="212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4"/>
        <v>0</v>
      </c>
      <c r="I238" s="14"/>
    </row>
    <row r="239" spans="1:9" ht="12.4" hidden="1" customHeight="1">
      <c r="A239" s="13"/>
      <c r="B239" s="1"/>
      <c r="C239" s="36"/>
      <c r="D239" s="211"/>
      <c r="E239" s="212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4"/>
        <v>0</v>
      </c>
      <c r="I239" s="14"/>
    </row>
    <row r="240" spans="1:9" ht="12.4" hidden="1" customHeight="1">
      <c r="A240" s="13"/>
      <c r="B240" s="1"/>
      <c r="C240" s="36"/>
      <c r="D240" s="211"/>
      <c r="E240" s="212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4"/>
        <v>0</v>
      </c>
      <c r="I240" s="14"/>
    </row>
    <row r="241" spans="1:9" ht="12.4" hidden="1" customHeight="1">
      <c r="A241" s="13"/>
      <c r="B241" s="1"/>
      <c r="C241" s="36"/>
      <c r="D241" s="211"/>
      <c r="E241" s="212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4"/>
        <v>0</v>
      </c>
      <c r="I241" s="14"/>
    </row>
    <row r="242" spans="1:9" ht="12.4" hidden="1" customHeight="1">
      <c r="A242" s="13"/>
      <c r="B242" s="1"/>
      <c r="C242" s="36"/>
      <c r="D242" s="211"/>
      <c r="E242" s="212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4"/>
        <v>0</v>
      </c>
      <c r="I242" s="14"/>
    </row>
    <row r="243" spans="1:9" ht="12.4" hidden="1" customHeight="1">
      <c r="A243" s="13"/>
      <c r="B243" s="1"/>
      <c r="C243" s="36"/>
      <c r="D243" s="211"/>
      <c r="E243" s="212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4"/>
        <v>0</v>
      </c>
      <c r="I243" s="14"/>
    </row>
    <row r="244" spans="1:9" ht="12.4" hidden="1" customHeight="1">
      <c r="A244" s="13"/>
      <c r="B244" s="1"/>
      <c r="C244" s="36"/>
      <c r="D244" s="211"/>
      <c r="E244" s="212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4"/>
        <v>0</v>
      </c>
      <c r="I244" s="14"/>
    </row>
    <row r="245" spans="1:9" ht="12.4" hidden="1" customHeight="1">
      <c r="A245" s="13"/>
      <c r="B245" s="1"/>
      <c r="C245" s="36"/>
      <c r="D245" s="211"/>
      <c r="E245" s="212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4"/>
        <v>0</v>
      </c>
      <c r="I245" s="14"/>
    </row>
    <row r="246" spans="1:9" ht="12.4" hidden="1" customHeight="1">
      <c r="A246" s="13"/>
      <c r="B246" s="1"/>
      <c r="C246" s="36"/>
      <c r="D246" s="211"/>
      <c r="E246" s="212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4"/>
        <v>0</v>
      </c>
      <c r="I246" s="14"/>
    </row>
    <row r="247" spans="1:9" ht="12.4" hidden="1" customHeight="1">
      <c r="A247" s="13"/>
      <c r="B247" s="1"/>
      <c r="C247" s="36"/>
      <c r="D247" s="211"/>
      <c r="E247" s="212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4"/>
        <v>0</v>
      </c>
      <c r="I247" s="14"/>
    </row>
    <row r="248" spans="1:9" ht="12.4" hidden="1" customHeight="1">
      <c r="A248" s="13"/>
      <c r="B248" s="1"/>
      <c r="C248" s="36"/>
      <c r="D248" s="211"/>
      <c r="E248" s="212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4"/>
        <v>0</v>
      </c>
      <c r="I248" s="14"/>
    </row>
    <row r="249" spans="1:9" ht="12.4" hidden="1" customHeight="1">
      <c r="A249" s="13"/>
      <c r="B249" s="1"/>
      <c r="C249" s="36"/>
      <c r="D249" s="211"/>
      <c r="E249" s="212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4"/>
        <v>0</v>
      </c>
      <c r="I249" s="14"/>
    </row>
    <row r="250" spans="1:9" ht="12.4" hidden="1" customHeight="1">
      <c r="A250" s="13"/>
      <c r="B250" s="1"/>
      <c r="C250" s="36"/>
      <c r="D250" s="211"/>
      <c r="E250" s="212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4"/>
        <v>0</v>
      </c>
      <c r="I250" s="14"/>
    </row>
    <row r="251" spans="1:9" ht="12.4" hidden="1" customHeight="1">
      <c r="A251" s="13"/>
      <c r="B251" s="1"/>
      <c r="C251" s="36"/>
      <c r="D251" s="211"/>
      <c r="E251" s="212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4"/>
        <v>0</v>
      </c>
      <c r="I251" s="14"/>
    </row>
    <row r="252" spans="1:9" ht="12.4" hidden="1" customHeight="1">
      <c r="A252" s="13"/>
      <c r="B252" s="1"/>
      <c r="C252" s="36"/>
      <c r="D252" s="211"/>
      <c r="E252" s="212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4"/>
        <v>0</v>
      </c>
      <c r="I252" s="14"/>
    </row>
    <row r="253" spans="1:9" ht="12.4" hidden="1" customHeight="1">
      <c r="A253" s="13"/>
      <c r="B253" s="1"/>
      <c r="C253" s="36"/>
      <c r="D253" s="211"/>
      <c r="E253" s="212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4"/>
        <v>0</v>
      </c>
      <c r="I253" s="14"/>
    </row>
    <row r="254" spans="1:9" ht="12.4" hidden="1" customHeight="1">
      <c r="A254" s="13"/>
      <c r="B254" s="1"/>
      <c r="C254" s="36"/>
      <c r="D254" s="211"/>
      <c r="E254" s="212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4"/>
        <v>0</v>
      </c>
      <c r="I254" s="14"/>
    </row>
    <row r="255" spans="1:9" ht="12.4" hidden="1" customHeight="1">
      <c r="A255" s="13"/>
      <c r="B255" s="1"/>
      <c r="C255" s="36"/>
      <c r="D255" s="211"/>
      <c r="E255" s="212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4"/>
        <v>0</v>
      </c>
      <c r="I255" s="14"/>
    </row>
    <row r="256" spans="1:9" ht="12.4" hidden="1" customHeight="1">
      <c r="A256" s="13"/>
      <c r="B256" s="1"/>
      <c r="C256" s="36"/>
      <c r="D256" s="211"/>
      <c r="E256" s="212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4"/>
        <v>0</v>
      </c>
      <c r="I256" s="14"/>
    </row>
    <row r="257" spans="1:9" ht="12.4" hidden="1" customHeight="1">
      <c r="A257" s="13"/>
      <c r="B257" s="1"/>
      <c r="C257" s="36"/>
      <c r="D257" s="211"/>
      <c r="E257" s="212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4"/>
        <v>0</v>
      </c>
      <c r="I257" s="14"/>
    </row>
    <row r="258" spans="1:9" ht="12.4" hidden="1" customHeight="1">
      <c r="A258" s="13"/>
      <c r="B258" s="1"/>
      <c r="C258" s="37"/>
      <c r="D258" s="211"/>
      <c r="E258" s="212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4"/>
        <v>0</v>
      </c>
      <c r="I258" s="14"/>
    </row>
    <row r="259" spans="1:9" ht="12" hidden="1" customHeight="1">
      <c r="A259" s="13"/>
      <c r="B259" s="1"/>
      <c r="C259" s="36"/>
      <c r="D259" s="211"/>
      <c r="E259" s="212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4"/>
        <v>0</v>
      </c>
      <c r="I259" s="14"/>
    </row>
    <row r="260" spans="1:9" ht="12.4" hidden="1" customHeight="1">
      <c r="A260" s="13"/>
      <c r="B260" s="1"/>
      <c r="C260" s="36"/>
      <c r="D260" s="211"/>
      <c r="E260" s="212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4"/>
        <v>0</v>
      </c>
      <c r="I260" s="14"/>
    </row>
    <row r="261" spans="1:9" ht="12.4" hidden="1" customHeight="1">
      <c r="A261" s="13"/>
      <c r="B261" s="1"/>
      <c r="C261" s="36"/>
      <c r="D261" s="211"/>
      <c r="E261" s="212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4"/>
        <v>0</v>
      </c>
      <c r="I261" s="14"/>
    </row>
    <row r="262" spans="1:9" ht="12.4" hidden="1" customHeight="1">
      <c r="A262" s="13"/>
      <c r="B262" s="1"/>
      <c r="C262" s="36"/>
      <c r="D262" s="211"/>
      <c r="E262" s="212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4"/>
        <v>0</v>
      </c>
      <c r="I262" s="14"/>
    </row>
    <row r="263" spans="1:9" ht="12.4" hidden="1" customHeight="1">
      <c r="A263" s="13"/>
      <c r="B263" s="1"/>
      <c r="C263" s="36"/>
      <c r="D263" s="211"/>
      <c r="E263" s="212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4"/>
        <v>0</v>
      </c>
      <c r="I263" s="14"/>
    </row>
    <row r="264" spans="1:9" ht="12.4" hidden="1" customHeight="1">
      <c r="A264" s="13"/>
      <c r="B264" s="1"/>
      <c r="C264" s="36"/>
      <c r="D264" s="211"/>
      <c r="E264" s="212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4"/>
        <v>0</v>
      </c>
      <c r="I264" s="14"/>
    </row>
    <row r="265" spans="1:9" ht="12.4" hidden="1" customHeight="1">
      <c r="A265" s="13"/>
      <c r="B265" s="1"/>
      <c r="C265" s="36"/>
      <c r="D265" s="211"/>
      <c r="E265" s="212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4"/>
        <v>0</v>
      </c>
      <c r="I265" s="14"/>
    </row>
    <row r="266" spans="1:9" ht="12.4" hidden="1" customHeight="1">
      <c r="A266" s="13"/>
      <c r="B266" s="1"/>
      <c r="C266" s="36"/>
      <c r="D266" s="211"/>
      <c r="E266" s="212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4"/>
        <v>0</v>
      </c>
      <c r="I266" s="14"/>
    </row>
    <row r="267" spans="1:9" ht="12.4" hidden="1" customHeight="1">
      <c r="A267" s="13"/>
      <c r="B267" s="1"/>
      <c r="C267" s="36"/>
      <c r="D267" s="211"/>
      <c r="E267" s="212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4"/>
        <v>0</v>
      </c>
      <c r="I267" s="14"/>
    </row>
    <row r="268" spans="1:9" ht="12.4" hidden="1" customHeight="1">
      <c r="A268" s="13"/>
      <c r="B268" s="1"/>
      <c r="C268" s="36"/>
      <c r="D268" s="211"/>
      <c r="E268" s="212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4"/>
        <v>0</v>
      </c>
      <c r="I268" s="14"/>
    </row>
    <row r="269" spans="1:9" ht="12.4" hidden="1" customHeight="1">
      <c r="A269" s="13"/>
      <c r="B269" s="1"/>
      <c r="C269" s="36"/>
      <c r="D269" s="211"/>
      <c r="E269" s="212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4"/>
        <v>0</v>
      </c>
      <c r="I269" s="14"/>
    </row>
    <row r="270" spans="1:9" ht="12.4" hidden="1" customHeight="1">
      <c r="A270" s="13"/>
      <c r="B270" s="1"/>
      <c r="C270" s="36"/>
      <c r="D270" s="211"/>
      <c r="E270" s="212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4"/>
        <v>0</v>
      </c>
      <c r="I270" s="14"/>
    </row>
    <row r="271" spans="1:9" ht="12.4" hidden="1" customHeight="1">
      <c r="A271" s="13"/>
      <c r="B271" s="1"/>
      <c r="C271" s="36"/>
      <c r="D271" s="211"/>
      <c r="E271" s="212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4"/>
        <v>0</v>
      </c>
      <c r="I271" s="14"/>
    </row>
    <row r="272" spans="1:9" ht="12.4" hidden="1" customHeight="1">
      <c r="A272" s="13"/>
      <c r="B272" s="1"/>
      <c r="C272" s="36"/>
      <c r="D272" s="211"/>
      <c r="E272" s="212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4"/>
        <v>0</v>
      </c>
      <c r="I272" s="14"/>
    </row>
    <row r="273" spans="1:9" ht="12.4" hidden="1" customHeight="1">
      <c r="A273" s="13"/>
      <c r="B273" s="1"/>
      <c r="C273" s="36"/>
      <c r="D273" s="211"/>
      <c r="E273" s="212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4"/>
        <v>0</v>
      </c>
      <c r="I273" s="14"/>
    </row>
    <row r="274" spans="1:9" ht="12.4" hidden="1" customHeight="1">
      <c r="A274" s="13"/>
      <c r="B274" s="1"/>
      <c r="C274" s="36"/>
      <c r="D274" s="211"/>
      <c r="E274" s="212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4"/>
        <v>0</v>
      </c>
      <c r="I274" s="14"/>
    </row>
    <row r="275" spans="1:9" ht="12.4" hidden="1" customHeight="1">
      <c r="A275" s="13"/>
      <c r="B275" s="1"/>
      <c r="C275" s="36"/>
      <c r="D275" s="211"/>
      <c r="E275" s="212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4"/>
        <v>0</v>
      </c>
      <c r="I275" s="14"/>
    </row>
    <row r="276" spans="1:9" ht="12.4" hidden="1" customHeight="1">
      <c r="A276" s="13"/>
      <c r="B276" s="1"/>
      <c r="C276" s="36"/>
      <c r="D276" s="211"/>
      <c r="E276" s="212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4"/>
        <v>0</v>
      </c>
      <c r="I276" s="14"/>
    </row>
    <row r="277" spans="1:9" ht="12.4" hidden="1" customHeight="1">
      <c r="A277" s="13"/>
      <c r="B277" s="1"/>
      <c r="C277" s="36"/>
      <c r="D277" s="211"/>
      <c r="E277" s="212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4"/>
        <v>0</v>
      </c>
      <c r="I277" s="14"/>
    </row>
    <row r="278" spans="1:9" ht="12.4" hidden="1" customHeight="1">
      <c r="A278" s="13"/>
      <c r="B278" s="1"/>
      <c r="C278" s="36"/>
      <c r="D278" s="211"/>
      <c r="E278" s="212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4"/>
        <v>0</v>
      </c>
      <c r="I278" s="14"/>
    </row>
    <row r="279" spans="1:9" ht="12.4" hidden="1" customHeight="1">
      <c r="A279" s="13"/>
      <c r="B279" s="1"/>
      <c r="C279" s="36"/>
      <c r="D279" s="211"/>
      <c r="E279" s="212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4"/>
        <v>0</v>
      </c>
      <c r="I279" s="14"/>
    </row>
    <row r="280" spans="1:9" ht="12.4" hidden="1" customHeight="1">
      <c r="A280" s="13"/>
      <c r="B280" s="1"/>
      <c r="C280" s="36"/>
      <c r="D280" s="211"/>
      <c r="E280" s="212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4"/>
        <v>0</v>
      </c>
      <c r="I280" s="14"/>
    </row>
    <row r="281" spans="1:9" ht="12.4" hidden="1" customHeight="1">
      <c r="A281" s="13"/>
      <c r="B281" s="1"/>
      <c r="C281" s="36"/>
      <c r="D281" s="211"/>
      <c r="E281" s="212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4"/>
        <v>0</v>
      </c>
      <c r="I281" s="14"/>
    </row>
    <row r="282" spans="1:9" ht="12.4" hidden="1" customHeight="1">
      <c r="A282" s="13"/>
      <c r="B282" s="1"/>
      <c r="C282" s="36"/>
      <c r="D282" s="211"/>
      <c r="E282" s="212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4"/>
        <v>0</v>
      </c>
      <c r="I282" s="14"/>
    </row>
    <row r="283" spans="1:9" ht="12.4" hidden="1" customHeight="1">
      <c r="A283" s="13"/>
      <c r="B283" s="1"/>
      <c r="C283" s="36"/>
      <c r="D283" s="211"/>
      <c r="E283" s="212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4"/>
        <v>0</v>
      </c>
      <c r="I283" s="14"/>
    </row>
    <row r="284" spans="1:9" ht="12.4" hidden="1" customHeight="1">
      <c r="A284" s="13"/>
      <c r="B284" s="1"/>
      <c r="C284" s="36"/>
      <c r="D284" s="211"/>
      <c r="E284" s="212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4"/>
        <v>0</v>
      </c>
      <c r="I284" s="14"/>
    </row>
    <row r="285" spans="1:9" ht="12.4" hidden="1" customHeight="1">
      <c r="A285" s="13"/>
      <c r="B285" s="1"/>
      <c r="C285" s="36"/>
      <c r="D285" s="211"/>
      <c r="E285" s="212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4"/>
        <v>0</v>
      </c>
      <c r="I285" s="14"/>
    </row>
    <row r="286" spans="1:9" ht="12.4" hidden="1" customHeight="1">
      <c r="A286" s="13"/>
      <c r="B286" s="1"/>
      <c r="C286" s="37"/>
      <c r="D286" s="211"/>
      <c r="E286" s="212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6"/>
      <c r="D287" s="211"/>
      <c r="E287" s="212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5">ROUND(IF(ISNUMBER(B287), G287*B287, 0),5)</f>
        <v>0</v>
      </c>
      <c r="I287" s="14"/>
    </row>
    <row r="288" spans="1:9" ht="12.4" hidden="1" customHeight="1">
      <c r="A288" s="13"/>
      <c r="B288" s="1"/>
      <c r="C288" s="36"/>
      <c r="D288" s="211"/>
      <c r="E288" s="212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5"/>
        <v>0</v>
      </c>
      <c r="I288" s="14"/>
    </row>
    <row r="289" spans="1:9" ht="12.4" hidden="1" customHeight="1">
      <c r="A289" s="13"/>
      <c r="B289" s="1"/>
      <c r="C289" s="36"/>
      <c r="D289" s="211"/>
      <c r="E289" s="212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5"/>
        <v>0</v>
      </c>
      <c r="I289" s="14"/>
    </row>
    <row r="290" spans="1:9" ht="12.4" hidden="1" customHeight="1">
      <c r="A290" s="13"/>
      <c r="B290" s="1"/>
      <c r="C290" s="36"/>
      <c r="D290" s="211"/>
      <c r="E290" s="212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5"/>
        <v>0</v>
      </c>
      <c r="I290" s="14"/>
    </row>
    <row r="291" spans="1:9" ht="12.4" hidden="1" customHeight="1">
      <c r="A291" s="13"/>
      <c r="B291" s="1"/>
      <c r="C291" s="36"/>
      <c r="D291" s="211"/>
      <c r="E291" s="212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5"/>
        <v>0</v>
      </c>
      <c r="I291" s="14"/>
    </row>
    <row r="292" spans="1:9" ht="12.4" hidden="1" customHeight="1">
      <c r="A292" s="13"/>
      <c r="B292" s="1"/>
      <c r="C292" s="36"/>
      <c r="D292" s="211"/>
      <c r="E292" s="212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5"/>
        <v>0</v>
      </c>
      <c r="I292" s="14"/>
    </row>
    <row r="293" spans="1:9" ht="12.4" hidden="1" customHeight="1">
      <c r="A293" s="13"/>
      <c r="B293" s="1"/>
      <c r="C293" s="36"/>
      <c r="D293" s="211"/>
      <c r="E293" s="212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5"/>
        <v>0</v>
      </c>
      <c r="I293" s="14"/>
    </row>
    <row r="294" spans="1:9" ht="12.4" hidden="1" customHeight="1">
      <c r="A294" s="13"/>
      <c r="B294" s="1"/>
      <c r="C294" s="36"/>
      <c r="D294" s="211"/>
      <c r="E294" s="212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5"/>
        <v>0</v>
      </c>
      <c r="I294" s="14"/>
    </row>
    <row r="295" spans="1:9" ht="12.4" hidden="1" customHeight="1">
      <c r="A295" s="13"/>
      <c r="B295" s="1"/>
      <c r="C295" s="36"/>
      <c r="D295" s="211"/>
      <c r="E295" s="212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5"/>
        <v>0</v>
      </c>
      <c r="I295" s="14"/>
    </row>
    <row r="296" spans="1:9" ht="12.4" hidden="1" customHeight="1">
      <c r="A296" s="13"/>
      <c r="B296" s="1"/>
      <c r="C296" s="36"/>
      <c r="D296" s="211"/>
      <c r="E296" s="212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5"/>
        <v>0</v>
      </c>
      <c r="I296" s="14"/>
    </row>
    <row r="297" spans="1:9" ht="12.4" hidden="1" customHeight="1">
      <c r="A297" s="13"/>
      <c r="B297" s="1"/>
      <c r="C297" s="36"/>
      <c r="D297" s="211"/>
      <c r="E297" s="212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5"/>
        <v>0</v>
      </c>
      <c r="I297" s="14"/>
    </row>
    <row r="298" spans="1:9" ht="12.4" hidden="1" customHeight="1">
      <c r="A298" s="13"/>
      <c r="B298" s="1"/>
      <c r="C298" s="36"/>
      <c r="D298" s="211"/>
      <c r="E298" s="212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5"/>
        <v>0</v>
      </c>
      <c r="I298" s="14"/>
    </row>
    <row r="299" spans="1:9" ht="12.4" hidden="1" customHeight="1">
      <c r="A299" s="13"/>
      <c r="B299" s="1"/>
      <c r="C299" s="36"/>
      <c r="D299" s="211"/>
      <c r="E299" s="212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5"/>
        <v>0</v>
      </c>
      <c r="I299" s="14"/>
    </row>
    <row r="300" spans="1:9" ht="12.4" hidden="1" customHeight="1">
      <c r="A300" s="13"/>
      <c r="B300" s="1"/>
      <c r="C300" s="36"/>
      <c r="D300" s="211"/>
      <c r="E300" s="212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5"/>
        <v>0</v>
      </c>
      <c r="I300" s="14"/>
    </row>
    <row r="301" spans="1:9" ht="12.4" hidden="1" customHeight="1">
      <c r="A301" s="13"/>
      <c r="B301" s="1"/>
      <c r="C301" s="36"/>
      <c r="D301" s="211"/>
      <c r="E301" s="212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5"/>
        <v>0</v>
      </c>
      <c r="I301" s="14"/>
    </row>
    <row r="302" spans="1:9" ht="12.4" hidden="1" customHeight="1">
      <c r="A302" s="13"/>
      <c r="B302" s="1"/>
      <c r="C302" s="37"/>
      <c r="D302" s="211"/>
      <c r="E302" s="212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5"/>
        <v>0</v>
      </c>
      <c r="I302" s="14"/>
    </row>
    <row r="303" spans="1:9" ht="12.4" hidden="1" customHeight="1">
      <c r="A303" s="13"/>
      <c r="B303" s="1"/>
      <c r="C303" s="37"/>
      <c r="D303" s="211"/>
      <c r="E303" s="212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5"/>
        <v>0</v>
      </c>
      <c r="I303" s="14"/>
    </row>
    <row r="304" spans="1:9" ht="12.4" hidden="1" customHeight="1">
      <c r="A304" s="13"/>
      <c r="B304" s="1"/>
      <c r="C304" s="36"/>
      <c r="D304" s="211"/>
      <c r="E304" s="212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6"/>
      <c r="D305" s="211"/>
      <c r="E305" s="212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6">ROUND(IF(ISNUMBER(B305), G305*B305, 0),5)</f>
        <v>0</v>
      </c>
      <c r="I305" s="14"/>
    </row>
    <row r="306" spans="1:9" ht="12.4" hidden="1" customHeight="1">
      <c r="A306" s="13"/>
      <c r="B306" s="1"/>
      <c r="C306" s="36"/>
      <c r="D306" s="211"/>
      <c r="E306" s="212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6"/>
        <v>0</v>
      </c>
      <c r="I306" s="14"/>
    </row>
    <row r="307" spans="1:9" ht="12.4" hidden="1" customHeight="1">
      <c r="A307" s="13"/>
      <c r="B307" s="1"/>
      <c r="C307" s="36"/>
      <c r="D307" s="211"/>
      <c r="E307" s="212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6"/>
        <v>0</v>
      </c>
      <c r="I307" s="14"/>
    </row>
    <row r="308" spans="1:9" ht="12.4" hidden="1" customHeight="1">
      <c r="A308" s="13"/>
      <c r="B308" s="1"/>
      <c r="C308" s="36"/>
      <c r="D308" s="211"/>
      <c r="E308" s="212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6"/>
        <v>0</v>
      </c>
      <c r="I308" s="14"/>
    </row>
    <row r="309" spans="1:9" ht="12.4" hidden="1" customHeight="1">
      <c r="A309" s="13"/>
      <c r="B309" s="1"/>
      <c r="C309" s="36"/>
      <c r="D309" s="211"/>
      <c r="E309" s="212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6"/>
        <v>0</v>
      </c>
      <c r="I309" s="14"/>
    </row>
    <row r="310" spans="1:9" ht="12.4" hidden="1" customHeight="1">
      <c r="A310" s="13"/>
      <c r="B310" s="1"/>
      <c r="C310" s="36"/>
      <c r="D310" s="211"/>
      <c r="E310" s="212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6"/>
        <v>0</v>
      </c>
      <c r="I310" s="14"/>
    </row>
    <row r="311" spans="1:9" ht="12.4" hidden="1" customHeight="1">
      <c r="A311" s="13"/>
      <c r="B311" s="1"/>
      <c r="C311" s="36"/>
      <c r="D311" s="211"/>
      <c r="E311" s="212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6"/>
        <v>0</v>
      </c>
      <c r="I311" s="14"/>
    </row>
    <row r="312" spans="1:9" ht="12.4" hidden="1" customHeight="1">
      <c r="A312" s="13"/>
      <c r="B312" s="1"/>
      <c r="C312" s="36"/>
      <c r="D312" s="211"/>
      <c r="E312" s="212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6"/>
        <v>0</v>
      </c>
      <c r="I312" s="14"/>
    </row>
    <row r="313" spans="1:9" ht="12.4" hidden="1" customHeight="1">
      <c r="A313" s="13"/>
      <c r="B313" s="1"/>
      <c r="C313" s="36"/>
      <c r="D313" s="211"/>
      <c r="E313" s="212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6"/>
        <v>0</v>
      </c>
      <c r="I313" s="14"/>
    </row>
    <row r="314" spans="1:9" ht="12.4" hidden="1" customHeight="1">
      <c r="A314" s="13"/>
      <c r="B314" s="1"/>
      <c r="C314" s="36"/>
      <c r="D314" s="211"/>
      <c r="E314" s="212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6"/>
        <v>0</v>
      </c>
      <c r="I314" s="14"/>
    </row>
    <row r="315" spans="1:9" ht="12.4" hidden="1" customHeight="1">
      <c r="A315" s="13"/>
      <c r="B315" s="1"/>
      <c r="C315" s="37"/>
      <c r="D315" s="211"/>
      <c r="E315" s="212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6"/>
        <v>0</v>
      </c>
      <c r="I315" s="14"/>
    </row>
    <row r="316" spans="1:9" ht="12" hidden="1" customHeight="1">
      <c r="A316" s="13"/>
      <c r="B316" s="1"/>
      <c r="C316" s="36"/>
      <c r="D316" s="211"/>
      <c r="E316" s="212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6"/>
        <v>0</v>
      </c>
      <c r="I316" s="14"/>
    </row>
    <row r="317" spans="1:9" ht="12.4" hidden="1" customHeight="1">
      <c r="A317" s="13"/>
      <c r="B317" s="1"/>
      <c r="C317" s="36"/>
      <c r="D317" s="211"/>
      <c r="E317" s="212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6"/>
        <v>0</v>
      </c>
      <c r="I317" s="14"/>
    </row>
    <row r="318" spans="1:9" ht="12.4" hidden="1" customHeight="1">
      <c r="A318" s="13"/>
      <c r="B318" s="1"/>
      <c r="C318" s="36"/>
      <c r="D318" s="211"/>
      <c r="E318" s="212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6"/>
        <v>0</v>
      </c>
      <c r="I318" s="14"/>
    </row>
    <row r="319" spans="1:9" ht="12.4" hidden="1" customHeight="1">
      <c r="A319" s="13"/>
      <c r="B319" s="1"/>
      <c r="C319" s="36"/>
      <c r="D319" s="211"/>
      <c r="E319" s="212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6"/>
        <v>0</v>
      </c>
      <c r="I319" s="14"/>
    </row>
    <row r="320" spans="1:9" ht="12.4" hidden="1" customHeight="1">
      <c r="A320" s="13"/>
      <c r="B320" s="1"/>
      <c r="C320" s="36"/>
      <c r="D320" s="211"/>
      <c r="E320" s="212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6"/>
        <v>0</v>
      </c>
      <c r="I320" s="14"/>
    </row>
    <row r="321" spans="1:9" ht="12.4" hidden="1" customHeight="1">
      <c r="A321" s="13"/>
      <c r="B321" s="1"/>
      <c r="C321" s="36"/>
      <c r="D321" s="211"/>
      <c r="E321" s="212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6"/>
        <v>0</v>
      </c>
      <c r="I321" s="14"/>
    </row>
    <row r="322" spans="1:9" ht="12.4" hidden="1" customHeight="1">
      <c r="A322" s="13"/>
      <c r="B322" s="1"/>
      <c r="C322" s="36"/>
      <c r="D322" s="211"/>
      <c r="E322" s="212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6"/>
        <v>0</v>
      </c>
      <c r="I322" s="14"/>
    </row>
    <row r="323" spans="1:9" ht="12.4" hidden="1" customHeight="1">
      <c r="A323" s="13"/>
      <c r="B323" s="1"/>
      <c r="C323" s="36"/>
      <c r="D323" s="211"/>
      <c r="E323" s="212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6"/>
        <v>0</v>
      </c>
      <c r="I323" s="14"/>
    </row>
    <row r="324" spans="1:9" ht="12.4" hidden="1" customHeight="1">
      <c r="A324" s="13"/>
      <c r="B324" s="1"/>
      <c r="C324" s="36"/>
      <c r="D324" s="211"/>
      <c r="E324" s="212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6"/>
        <v>0</v>
      </c>
      <c r="I324" s="14"/>
    </row>
    <row r="325" spans="1:9" ht="12.4" hidden="1" customHeight="1">
      <c r="A325" s="13"/>
      <c r="B325" s="1"/>
      <c r="C325" s="36"/>
      <c r="D325" s="211"/>
      <c r="E325" s="212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6"/>
        <v>0</v>
      </c>
      <c r="I325" s="14"/>
    </row>
    <row r="326" spans="1:9" ht="12.4" hidden="1" customHeight="1">
      <c r="A326" s="13"/>
      <c r="B326" s="1"/>
      <c r="C326" s="36"/>
      <c r="D326" s="211"/>
      <c r="E326" s="212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6"/>
        <v>0</v>
      </c>
      <c r="I326" s="14"/>
    </row>
    <row r="327" spans="1:9" ht="12.4" hidden="1" customHeight="1">
      <c r="A327" s="13"/>
      <c r="B327" s="1"/>
      <c r="C327" s="36"/>
      <c r="D327" s="211"/>
      <c r="E327" s="212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6"/>
        <v>0</v>
      </c>
      <c r="I327" s="14"/>
    </row>
    <row r="328" spans="1:9" ht="12.4" hidden="1" customHeight="1">
      <c r="A328" s="13"/>
      <c r="B328" s="1"/>
      <c r="C328" s="36"/>
      <c r="D328" s="211"/>
      <c r="E328" s="212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6"/>
        <v>0</v>
      </c>
      <c r="I328" s="14"/>
    </row>
    <row r="329" spans="1:9" ht="12.4" hidden="1" customHeight="1">
      <c r="A329" s="13"/>
      <c r="B329" s="1"/>
      <c r="C329" s="36"/>
      <c r="D329" s="211"/>
      <c r="E329" s="212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6"/>
        <v>0</v>
      </c>
      <c r="I329" s="14"/>
    </row>
    <row r="330" spans="1:9" ht="12.4" hidden="1" customHeight="1">
      <c r="A330" s="13"/>
      <c r="B330" s="1"/>
      <c r="C330" s="36"/>
      <c r="D330" s="211"/>
      <c r="E330" s="212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6"/>
        <v>0</v>
      </c>
      <c r="I330" s="14"/>
    </row>
    <row r="331" spans="1:9" ht="12.4" hidden="1" customHeight="1">
      <c r="A331" s="13"/>
      <c r="B331" s="1"/>
      <c r="C331" s="36"/>
      <c r="D331" s="211"/>
      <c r="E331" s="212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6"/>
        <v>0</v>
      </c>
      <c r="I331" s="14"/>
    </row>
    <row r="332" spans="1:9" ht="12.4" hidden="1" customHeight="1">
      <c r="A332" s="13"/>
      <c r="B332" s="1"/>
      <c r="C332" s="36"/>
      <c r="D332" s="211"/>
      <c r="E332" s="212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6"/>
        <v>0</v>
      </c>
      <c r="I332" s="14"/>
    </row>
    <row r="333" spans="1:9" ht="12.4" hidden="1" customHeight="1">
      <c r="A333" s="13"/>
      <c r="B333" s="1"/>
      <c r="C333" s="36"/>
      <c r="D333" s="211"/>
      <c r="E333" s="212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6"/>
        <v>0</v>
      </c>
      <c r="I333" s="14"/>
    </row>
    <row r="334" spans="1:9" ht="12.4" hidden="1" customHeight="1">
      <c r="A334" s="13"/>
      <c r="B334" s="1"/>
      <c r="C334" s="36"/>
      <c r="D334" s="211"/>
      <c r="E334" s="212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6"/>
        <v>0</v>
      </c>
      <c r="I334" s="14"/>
    </row>
    <row r="335" spans="1:9" ht="12.4" hidden="1" customHeight="1">
      <c r="A335" s="13"/>
      <c r="B335" s="1"/>
      <c r="C335" s="36"/>
      <c r="D335" s="211"/>
      <c r="E335" s="212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6"/>
        <v>0</v>
      </c>
      <c r="I335" s="14"/>
    </row>
    <row r="336" spans="1:9" ht="12.4" hidden="1" customHeight="1">
      <c r="A336" s="13"/>
      <c r="B336" s="1"/>
      <c r="C336" s="36"/>
      <c r="D336" s="211"/>
      <c r="E336" s="212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6"/>
        <v>0</v>
      </c>
      <c r="I336" s="14"/>
    </row>
    <row r="337" spans="1:9" ht="12.4" hidden="1" customHeight="1">
      <c r="A337" s="13"/>
      <c r="B337" s="1"/>
      <c r="C337" s="36"/>
      <c r="D337" s="211"/>
      <c r="E337" s="212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6"/>
        <v>0</v>
      </c>
      <c r="I337" s="14"/>
    </row>
    <row r="338" spans="1:9" ht="12.4" hidden="1" customHeight="1">
      <c r="A338" s="13"/>
      <c r="B338" s="1"/>
      <c r="C338" s="36"/>
      <c r="D338" s="211"/>
      <c r="E338" s="212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6"/>
        <v>0</v>
      </c>
      <c r="I338" s="14"/>
    </row>
    <row r="339" spans="1:9" ht="12.4" hidden="1" customHeight="1">
      <c r="A339" s="13"/>
      <c r="B339" s="1"/>
      <c r="C339" s="36"/>
      <c r="D339" s="211"/>
      <c r="E339" s="212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6"/>
        <v>0</v>
      </c>
      <c r="I339" s="14"/>
    </row>
    <row r="340" spans="1:9" ht="12.4" hidden="1" customHeight="1">
      <c r="A340" s="13"/>
      <c r="B340" s="1"/>
      <c r="C340" s="36"/>
      <c r="D340" s="211"/>
      <c r="E340" s="212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6"/>
        <v>0</v>
      </c>
      <c r="I340" s="14"/>
    </row>
    <row r="341" spans="1:9" ht="12.4" hidden="1" customHeight="1">
      <c r="A341" s="13"/>
      <c r="B341" s="1"/>
      <c r="C341" s="36"/>
      <c r="D341" s="211"/>
      <c r="E341" s="212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6"/>
        <v>0</v>
      </c>
      <c r="I341" s="14"/>
    </row>
    <row r="342" spans="1:9" ht="12.4" hidden="1" customHeight="1">
      <c r="A342" s="13"/>
      <c r="B342" s="1"/>
      <c r="C342" s="36"/>
      <c r="D342" s="211"/>
      <c r="E342" s="212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6"/>
        <v>0</v>
      </c>
      <c r="I342" s="14"/>
    </row>
    <row r="343" spans="1:9" ht="12.4" hidden="1" customHeight="1">
      <c r="A343" s="13"/>
      <c r="B343" s="1"/>
      <c r="C343" s="37"/>
      <c r="D343" s="211"/>
      <c r="E343" s="212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6"/>
      <c r="D344" s="211"/>
      <c r="E344" s="212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7">ROUND(IF(ISNUMBER(B344), G344*B344, 0),5)</f>
        <v>0</v>
      </c>
      <c r="I344" s="14"/>
    </row>
    <row r="345" spans="1:9" ht="12.4" hidden="1" customHeight="1">
      <c r="A345" s="13"/>
      <c r="B345" s="1"/>
      <c r="C345" s="36"/>
      <c r="D345" s="211"/>
      <c r="E345" s="212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7"/>
        <v>0</v>
      </c>
      <c r="I345" s="14"/>
    </row>
    <row r="346" spans="1:9" ht="12.4" hidden="1" customHeight="1">
      <c r="A346" s="13"/>
      <c r="B346" s="1"/>
      <c r="C346" s="36"/>
      <c r="D346" s="211"/>
      <c r="E346" s="212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7"/>
        <v>0</v>
      </c>
      <c r="I346" s="14"/>
    </row>
    <row r="347" spans="1:9" ht="12.4" hidden="1" customHeight="1">
      <c r="A347" s="13"/>
      <c r="B347" s="1"/>
      <c r="C347" s="36"/>
      <c r="D347" s="211"/>
      <c r="E347" s="212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7"/>
        <v>0</v>
      </c>
      <c r="I347" s="14"/>
    </row>
    <row r="348" spans="1:9" ht="12.4" hidden="1" customHeight="1">
      <c r="A348" s="13"/>
      <c r="B348" s="1"/>
      <c r="C348" s="36"/>
      <c r="D348" s="211"/>
      <c r="E348" s="212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7"/>
        <v>0</v>
      </c>
      <c r="I348" s="14"/>
    </row>
    <row r="349" spans="1:9" ht="12.4" hidden="1" customHeight="1">
      <c r="A349" s="13"/>
      <c r="B349" s="1"/>
      <c r="C349" s="36"/>
      <c r="D349" s="211"/>
      <c r="E349" s="212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7"/>
        <v>0</v>
      </c>
      <c r="I349" s="14"/>
    </row>
    <row r="350" spans="1:9" ht="12.4" hidden="1" customHeight="1">
      <c r="A350" s="13"/>
      <c r="B350" s="1"/>
      <c r="C350" s="36"/>
      <c r="D350" s="211"/>
      <c r="E350" s="212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7"/>
        <v>0</v>
      </c>
      <c r="I350" s="14"/>
    </row>
    <row r="351" spans="1:9" ht="12.4" hidden="1" customHeight="1">
      <c r="A351" s="13"/>
      <c r="B351" s="1"/>
      <c r="C351" s="36"/>
      <c r="D351" s="211"/>
      <c r="E351" s="212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7"/>
        <v>0</v>
      </c>
      <c r="I351" s="14"/>
    </row>
    <row r="352" spans="1:9" ht="12.4" hidden="1" customHeight="1">
      <c r="A352" s="13"/>
      <c r="B352" s="1"/>
      <c r="C352" s="36"/>
      <c r="D352" s="211"/>
      <c r="E352" s="212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7"/>
        <v>0</v>
      </c>
      <c r="I352" s="14"/>
    </row>
    <row r="353" spans="1:9" ht="12.4" hidden="1" customHeight="1">
      <c r="A353" s="13"/>
      <c r="B353" s="1"/>
      <c r="C353" s="36"/>
      <c r="D353" s="211"/>
      <c r="E353" s="212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7"/>
        <v>0</v>
      </c>
      <c r="I353" s="14"/>
    </row>
    <row r="354" spans="1:9" ht="12.4" hidden="1" customHeight="1">
      <c r="A354" s="13"/>
      <c r="B354" s="1"/>
      <c r="C354" s="36"/>
      <c r="D354" s="211"/>
      <c r="E354" s="212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7"/>
        <v>0</v>
      </c>
      <c r="I354" s="14"/>
    </row>
    <row r="355" spans="1:9" ht="12.4" hidden="1" customHeight="1">
      <c r="A355" s="13"/>
      <c r="B355" s="1"/>
      <c r="C355" s="36"/>
      <c r="D355" s="211"/>
      <c r="E355" s="212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7"/>
        <v>0</v>
      </c>
      <c r="I355" s="14"/>
    </row>
    <row r="356" spans="1:9" ht="12.4" hidden="1" customHeight="1">
      <c r="A356" s="13"/>
      <c r="B356" s="1"/>
      <c r="C356" s="36"/>
      <c r="D356" s="211"/>
      <c r="E356" s="212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7"/>
        <v>0</v>
      </c>
      <c r="I356" s="14"/>
    </row>
    <row r="357" spans="1:9" ht="12.4" hidden="1" customHeight="1">
      <c r="A357" s="13"/>
      <c r="B357" s="1"/>
      <c r="C357" s="36"/>
      <c r="D357" s="211"/>
      <c r="E357" s="212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7"/>
        <v>0</v>
      </c>
      <c r="I357" s="14"/>
    </row>
    <row r="358" spans="1:9" ht="12.4" hidden="1" customHeight="1">
      <c r="A358" s="13"/>
      <c r="B358" s="1"/>
      <c r="C358" s="36"/>
      <c r="D358" s="211"/>
      <c r="E358" s="212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7"/>
        <v>0</v>
      </c>
      <c r="I358" s="14"/>
    </row>
    <row r="359" spans="1:9" ht="12.4" hidden="1" customHeight="1">
      <c r="A359" s="13"/>
      <c r="B359" s="1"/>
      <c r="C359" s="36"/>
      <c r="D359" s="211"/>
      <c r="E359" s="212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7"/>
        <v>0</v>
      </c>
      <c r="I359" s="14"/>
    </row>
    <row r="360" spans="1:9" ht="12.4" hidden="1" customHeight="1">
      <c r="A360" s="13"/>
      <c r="B360" s="1"/>
      <c r="C360" s="36"/>
      <c r="D360" s="211"/>
      <c r="E360" s="212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7"/>
        <v>0</v>
      </c>
      <c r="I360" s="14"/>
    </row>
    <row r="361" spans="1:9" ht="12.4" hidden="1" customHeight="1">
      <c r="A361" s="13"/>
      <c r="B361" s="1"/>
      <c r="C361" s="36"/>
      <c r="D361" s="211"/>
      <c r="E361" s="212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7"/>
        <v>0</v>
      </c>
      <c r="I361" s="14"/>
    </row>
    <row r="362" spans="1:9" ht="12.4" hidden="1" customHeight="1">
      <c r="A362" s="13"/>
      <c r="B362" s="1"/>
      <c r="C362" s="36"/>
      <c r="D362" s="211"/>
      <c r="E362" s="212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7"/>
        <v>0</v>
      </c>
      <c r="I362" s="14"/>
    </row>
    <row r="363" spans="1:9" ht="12.4" hidden="1" customHeight="1">
      <c r="A363" s="13"/>
      <c r="B363" s="1"/>
      <c r="C363" s="36"/>
      <c r="D363" s="211"/>
      <c r="E363" s="212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7"/>
        <v>0</v>
      </c>
      <c r="I363" s="14"/>
    </row>
    <row r="364" spans="1:9" ht="12.4" hidden="1" customHeight="1">
      <c r="A364" s="13"/>
      <c r="B364" s="1"/>
      <c r="C364" s="36"/>
      <c r="D364" s="211"/>
      <c r="E364" s="212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7"/>
        <v>0</v>
      </c>
      <c r="I364" s="14"/>
    </row>
    <row r="365" spans="1:9" ht="12.4" hidden="1" customHeight="1">
      <c r="A365" s="13"/>
      <c r="B365" s="1"/>
      <c r="C365" s="36"/>
      <c r="D365" s="211"/>
      <c r="E365" s="212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7"/>
        <v>0</v>
      </c>
      <c r="I365" s="14"/>
    </row>
    <row r="366" spans="1:9" ht="12.4" hidden="1" customHeight="1">
      <c r="A366" s="13"/>
      <c r="B366" s="1"/>
      <c r="C366" s="36"/>
      <c r="D366" s="211"/>
      <c r="E366" s="212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7"/>
        <v>0</v>
      </c>
      <c r="I366" s="14"/>
    </row>
    <row r="367" spans="1:9" ht="12.4" hidden="1" customHeight="1">
      <c r="A367" s="13"/>
      <c r="B367" s="1"/>
      <c r="C367" s="37"/>
      <c r="D367" s="211"/>
      <c r="E367" s="212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7"/>
        <v>0</v>
      </c>
      <c r="I367" s="14"/>
    </row>
    <row r="368" spans="1:9" ht="12" hidden="1" customHeight="1">
      <c r="A368" s="13"/>
      <c r="B368" s="1"/>
      <c r="C368" s="36"/>
      <c r="D368" s="211"/>
      <c r="E368" s="212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7"/>
        <v>0</v>
      </c>
      <c r="I368" s="14"/>
    </row>
    <row r="369" spans="1:9" ht="12.4" hidden="1" customHeight="1">
      <c r="A369" s="13"/>
      <c r="B369" s="1"/>
      <c r="C369" s="36"/>
      <c r="D369" s="211"/>
      <c r="E369" s="212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7"/>
        <v>0</v>
      </c>
      <c r="I369" s="14"/>
    </row>
    <row r="370" spans="1:9" ht="12.4" hidden="1" customHeight="1">
      <c r="A370" s="13"/>
      <c r="B370" s="1"/>
      <c r="C370" s="36"/>
      <c r="D370" s="211"/>
      <c r="E370" s="212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7"/>
        <v>0</v>
      </c>
      <c r="I370" s="14"/>
    </row>
    <row r="371" spans="1:9" ht="12.4" hidden="1" customHeight="1">
      <c r="A371" s="13"/>
      <c r="B371" s="1"/>
      <c r="C371" s="36"/>
      <c r="D371" s="211"/>
      <c r="E371" s="212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7"/>
        <v>0</v>
      </c>
      <c r="I371" s="14"/>
    </row>
    <row r="372" spans="1:9" ht="12.4" hidden="1" customHeight="1">
      <c r="A372" s="13"/>
      <c r="B372" s="1"/>
      <c r="C372" s="36"/>
      <c r="D372" s="211"/>
      <c r="E372" s="212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7"/>
        <v>0</v>
      </c>
      <c r="I372" s="14"/>
    </row>
    <row r="373" spans="1:9" ht="12.4" hidden="1" customHeight="1">
      <c r="A373" s="13"/>
      <c r="B373" s="1"/>
      <c r="C373" s="36"/>
      <c r="D373" s="211"/>
      <c r="E373" s="212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7"/>
        <v>0</v>
      </c>
      <c r="I373" s="14"/>
    </row>
    <row r="374" spans="1:9" ht="12.4" hidden="1" customHeight="1">
      <c r="A374" s="13"/>
      <c r="B374" s="1"/>
      <c r="C374" s="36"/>
      <c r="D374" s="211"/>
      <c r="E374" s="212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7"/>
        <v>0</v>
      </c>
      <c r="I374" s="14"/>
    </row>
    <row r="375" spans="1:9" ht="12.4" hidden="1" customHeight="1">
      <c r="A375" s="13"/>
      <c r="B375" s="1"/>
      <c r="C375" s="36"/>
      <c r="D375" s="211"/>
      <c r="E375" s="212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7"/>
        <v>0</v>
      </c>
      <c r="I375" s="14"/>
    </row>
    <row r="376" spans="1:9" ht="12.4" hidden="1" customHeight="1">
      <c r="A376" s="13"/>
      <c r="B376" s="1"/>
      <c r="C376" s="36"/>
      <c r="D376" s="211"/>
      <c r="E376" s="212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7"/>
        <v>0</v>
      </c>
      <c r="I376" s="14"/>
    </row>
    <row r="377" spans="1:9" ht="12.4" hidden="1" customHeight="1">
      <c r="A377" s="13"/>
      <c r="B377" s="1"/>
      <c r="C377" s="36"/>
      <c r="D377" s="211"/>
      <c r="E377" s="212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7"/>
        <v>0</v>
      </c>
      <c r="I377" s="14"/>
    </row>
    <row r="378" spans="1:9" ht="12.4" hidden="1" customHeight="1">
      <c r="A378" s="13"/>
      <c r="B378" s="1"/>
      <c r="C378" s="36"/>
      <c r="D378" s="211"/>
      <c r="E378" s="212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7"/>
        <v>0</v>
      </c>
      <c r="I378" s="14"/>
    </row>
    <row r="379" spans="1:9" ht="12.4" hidden="1" customHeight="1">
      <c r="A379" s="13"/>
      <c r="B379" s="1"/>
      <c r="C379" s="36"/>
      <c r="D379" s="211"/>
      <c r="E379" s="212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7"/>
        <v>0</v>
      </c>
      <c r="I379" s="14"/>
    </row>
    <row r="380" spans="1:9" ht="12.4" hidden="1" customHeight="1">
      <c r="A380" s="13"/>
      <c r="B380" s="1"/>
      <c r="C380" s="36"/>
      <c r="D380" s="211"/>
      <c r="E380" s="212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7"/>
        <v>0</v>
      </c>
      <c r="I380" s="14"/>
    </row>
    <row r="381" spans="1:9" ht="12.4" hidden="1" customHeight="1">
      <c r="A381" s="13"/>
      <c r="B381" s="1"/>
      <c r="C381" s="36"/>
      <c r="D381" s="211"/>
      <c r="E381" s="212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7"/>
        <v>0</v>
      </c>
      <c r="I381" s="14"/>
    </row>
    <row r="382" spans="1:9" ht="12.4" hidden="1" customHeight="1">
      <c r="A382" s="13"/>
      <c r="B382" s="1"/>
      <c r="C382" s="36"/>
      <c r="D382" s="211"/>
      <c r="E382" s="212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7"/>
        <v>0</v>
      </c>
      <c r="I382" s="14"/>
    </row>
    <row r="383" spans="1:9" ht="12.4" hidden="1" customHeight="1">
      <c r="A383" s="13"/>
      <c r="B383" s="1"/>
      <c r="C383" s="36"/>
      <c r="D383" s="211"/>
      <c r="E383" s="212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7"/>
        <v>0</v>
      </c>
      <c r="I383" s="14"/>
    </row>
    <row r="384" spans="1:9" ht="12.4" hidden="1" customHeight="1">
      <c r="A384" s="13"/>
      <c r="B384" s="1"/>
      <c r="C384" s="36"/>
      <c r="D384" s="211"/>
      <c r="E384" s="212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7"/>
        <v>0</v>
      </c>
      <c r="I384" s="14"/>
    </row>
    <row r="385" spans="1:9" ht="12.4" hidden="1" customHeight="1">
      <c r="A385" s="13"/>
      <c r="B385" s="1"/>
      <c r="C385" s="36"/>
      <c r="D385" s="211"/>
      <c r="E385" s="212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7"/>
        <v>0</v>
      </c>
      <c r="I385" s="14"/>
    </row>
    <row r="386" spans="1:9" ht="12.4" hidden="1" customHeight="1">
      <c r="A386" s="13"/>
      <c r="B386" s="1"/>
      <c r="C386" s="36"/>
      <c r="D386" s="211"/>
      <c r="E386" s="212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7"/>
        <v>0</v>
      </c>
      <c r="I386" s="14"/>
    </row>
    <row r="387" spans="1:9" ht="12.4" hidden="1" customHeight="1">
      <c r="A387" s="13"/>
      <c r="B387" s="1"/>
      <c r="C387" s="36"/>
      <c r="D387" s="211"/>
      <c r="E387" s="212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7"/>
        <v>0</v>
      </c>
      <c r="I387" s="14"/>
    </row>
    <row r="388" spans="1:9" ht="12.4" hidden="1" customHeight="1">
      <c r="A388" s="13"/>
      <c r="B388" s="1"/>
      <c r="C388" s="36"/>
      <c r="D388" s="211"/>
      <c r="E388" s="212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7"/>
        <v>0</v>
      </c>
      <c r="I388" s="14"/>
    </row>
    <row r="389" spans="1:9" ht="12.4" hidden="1" customHeight="1">
      <c r="A389" s="13"/>
      <c r="B389" s="1"/>
      <c r="C389" s="36"/>
      <c r="D389" s="211"/>
      <c r="E389" s="212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7"/>
        <v>0</v>
      </c>
      <c r="I389" s="14"/>
    </row>
    <row r="390" spans="1:9" ht="12.4" hidden="1" customHeight="1">
      <c r="A390" s="13"/>
      <c r="B390" s="1"/>
      <c r="C390" s="36"/>
      <c r="D390" s="211"/>
      <c r="E390" s="212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7"/>
        <v>0</v>
      </c>
      <c r="I390" s="14"/>
    </row>
    <row r="391" spans="1:9" ht="12.4" hidden="1" customHeight="1">
      <c r="A391" s="13"/>
      <c r="B391" s="1"/>
      <c r="C391" s="36"/>
      <c r="D391" s="211"/>
      <c r="E391" s="212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7"/>
        <v>0</v>
      </c>
      <c r="I391" s="14"/>
    </row>
    <row r="392" spans="1:9" ht="12.4" hidden="1" customHeight="1">
      <c r="A392" s="13"/>
      <c r="B392" s="1"/>
      <c r="C392" s="36"/>
      <c r="D392" s="211"/>
      <c r="E392" s="212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7"/>
        <v>0</v>
      </c>
      <c r="I392" s="14"/>
    </row>
    <row r="393" spans="1:9" ht="12.4" hidden="1" customHeight="1">
      <c r="A393" s="13"/>
      <c r="B393" s="1"/>
      <c r="C393" s="36"/>
      <c r="D393" s="211"/>
      <c r="E393" s="212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7"/>
        <v>0</v>
      </c>
      <c r="I393" s="14"/>
    </row>
    <row r="394" spans="1:9" ht="12.4" hidden="1" customHeight="1">
      <c r="A394" s="13"/>
      <c r="B394" s="1"/>
      <c r="C394" s="36"/>
      <c r="D394" s="211"/>
      <c r="E394" s="212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7"/>
        <v>0</v>
      </c>
      <c r="I394" s="14"/>
    </row>
    <row r="395" spans="1:9" ht="12.4" hidden="1" customHeight="1">
      <c r="A395" s="13"/>
      <c r="B395" s="1"/>
      <c r="C395" s="37"/>
      <c r="D395" s="211"/>
      <c r="E395" s="212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6"/>
      <c r="D396" s="211"/>
      <c r="E396" s="212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8">ROUND(IF(ISNUMBER(B396), G396*B396, 0),5)</f>
        <v>0</v>
      </c>
      <c r="I396" s="14"/>
    </row>
    <row r="397" spans="1:9" ht="12.4" hidden="1" customHeight="1">
      <c r="A397" s="13"/>
      <c r="B397" s="1"/>
      <c r="C397" s="36"/>
      <c r="D397" s="211"/>
      <c r="E397" s="212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8"/>
        <v>0</v>
      </c>
      <c r="I397" s="14"/>
    </row>
    <row r="398" spans="1:9" ht="12.4" hidden="1" customHeight="1">
      <c r="A398" s="13"/>
      <c r="B398" s="1"/>
      <c r="C398" s="36"/>
      <c r="D398" s="211"/>
      <c r="E398" s="212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8"/>
        <v>0</v>
      </c>
      <c r="I398" s="14"/>
    </row>
    <row r="399" spans="1:9" ht="12.4" hidden="1" customHeight="1">
      <c r="A399" s="13"/>
      <c r="B399" s="1"/>
      <c r="C399" s="36"/>
      <c r="D399" s="211"/>
      <c r="E399" s="212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8"/>
        <v>0</v>
      </c>
      <c r="I399" s="14"/>
    </row>
    <row r="400" spans="1:9" ht="12.4" hidden="1" customHeight="1">
      <c r="A400" s="13"/>
      <c r="B400" s="1"/>
      <c r="C400" s="36"/>
      <c r="D400" s="211"/>
      <c r="E400" s="212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8"/>
        <v>0</v>
      </c>
      <c r="I400" s="14"/>
    </row>
    <row r="401" spans="1:9" ht="12.4" hidden="1" customHeight="1">
      <c r="A401" s="13"/>
      <c r="B401" s="1"/>
      <c r="C401" s="36"/>
      <c r="D401" s="211"/>
      <c r="E401" s="212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8"/>
        <v>0</v>
      </c>
      <c r="I401" s="14"/>
    </row>
    <row r="402" spans="1:9" ht="12.4" hidden="1" customHeight="1">
      <c r="A402" s="13"/>
      <c r="B402" s="1"/>
      <c r="C402" s="36"/>
      <c r="D402" s="211"/>
      <c r="E402" s="212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8"/>
        <v>0</v>
      </c>
      <c r="I402" s="14"/>
    </row>
    <row r="403" spans="1:9" ht="12.4" hidden="1" customHeight="1">
      <c r="A403" s="13"/>
      <c r="B403" s="1"/>
      <c r="C403" s="36"/>
      <c r="D403" s="211"/>
      <c r="E403" s="212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8"/>
        <v>0</v>
      </c>
      <c r="I403" s="14"/>
    </row>
    <row r="404" spans="1:9" ht="12.4" hidden="1" customHeight="1">
      <c r="A404" s="13"/>
      <c r="B404" s="1"/>
      <c r="C404" s="36"/>
      <c r="D404" s="211"/>
      <c r="E404" s="212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8"/>
        <v>0</v>
      </c>
      <c r="I404" s="14"/>
    </row>
    <row r="405" spans="1:9" ht="12.4" hidden="1" customHeight="1">
      <c r="A405" s="13"/>
      <c r="B405" s="1"/>
      <c r="C405" s="36"/>
      <c r="D405" s="211"/>
      <c r="E405" s="212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8"/>
        <v>0</v>
      </c>
      <c r="I405" s="14"/>
    </row>
    <row r="406" spans="1:9" ht="12.4" hidden="1" customHeight="1">
      <c r="A406" s="13"/>
      <c r="B406" s="1"/>
      <c r="C406" s="36"/>
      <c r="D406" s="211"/>
      <c r="E406" s="212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8"/>
        <v>0</v>
      </c>
      <c r="I406" s="14"/>
    </row>
    <row r="407" spans="1:9" ht="12.4" hidden="1" customHeight="1">
      <c r="A407" s="13"/>
      <c r="B407" s="1"/>
      <c r="C407" s="36"/>
      <c r="D407" s="211"/>
      <c r="E407" s="212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8"/>
        <v>0</v>
      </c>
      <c r="I407" s="14"/>
    </row>
    <row r="408" spans="1:9" ht="12.4" hidden="1" customHeight="1">
      <c r="A408" s="13"/>
      <c r="B408" s="1"/>
      <c r="C408" s="36"/>
      <c r="D408" s="211"/>
      <c r="E408" s="212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8"/>
        <v>0</v>
      </c>
      <c r="I408" s="14"/>
    </row>
    <row r="409" spans="1:9" ht="12.4" hidden="1" customHeight="1">
      <c r="A409" s="13"/>
      <c r="B409" s="1"/>
      <c r="C409" s="36"/>
      <c r="D409" s="211"/>
      <c r="E409" s="212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8"/>
        <v>0</v>
      </c>
      <c r="I409" s="14"/>
    </row>
    <row r="410" spans="1:9" ht="12.4" hidden="1" customHeight="1">
      <c r="A410" s="13"/>
      <c r="B410" s="1"/>
      <c r="C410" s="36"/>
      <c r="D410" s="211"/>
      <c r="E410" s="212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8"/>
        <v>0</v>
      </c>
      <c r="I410" s="14"/>
    </row>
    <row r="411" spans="1:9" ht="12.4" hidden="1" customHeight="1">
      <c r="A411" s="13"/>
      <c r="B411" s="1"/>
      <c r="C411" s="37"/>
      <c r="D411" s="211"/>
      <c r="E411" s="212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8"/>
        <v>0</v>
      </c>
      <c r="I411" s="14"/>
    </row>
    <row r="412" spans="1:9" ht="12.4" hidden="1" customHeight="1">
      <c r="A412" s="13"/>
      <c r="B412" s="1"/>
      <c r="C412" s="37"/>
      <c r="D412" s="211"/>
      <c r="E412" s="212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8"/>
        <v>0</v>
      </c>
      <c r="I412" s="14"/>
    </row>
    <row r="413" spans="1:9" ht="12.4" hidden="1" customHeight="1">
      <c r="A413" s="13"/>
      <c r="B413" s="1"/>
      <c r="C413" s="36"/>
      <c r="D413" s="211"/>
      <c r="E413" s="212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8"/>
        <v>0</v>
      </c>
      <c r="I413" s="14"/>
    </row>
    <row r="414" spans="1:9" ht="12.4" hidden="1" customHeight="1">
      <c r="A414" s="13"/>
      <c r="B414" s="1"/>
      <c r="C414" s="36"/>
      <c r="D414" s="211"/>
      <c r="E414" s="212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8"/>
        <v>0</v>
      </c>
      <c r="I414" s="14"/>
    </row>
    <row r="415" spans="1:9" ht="12.4" hidden="1" customHeight="1">
      <c r="A415" s="13"/>
      <c r="B415" s="1"/>
      <c r="C415" s="36"/>
      <c r="D415" s="211"/>
      <c r="E415" s="212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8"/>
        <v>0</v>
      </c>
      <c r="I415" s="14"/>
    </row>
    <row r="416" spans="1:9" ht="12.4" hidden="1" customHeight="1">
      <c r="A416" s="13"/>
      <c r="B416" s="1"/>
      <c r="C416" s="36"/>
      <c r="D416" s="211"/>
      <c r="E416" s="212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8"/>
        <v>0</v>
      </c>
      <c r="I416" s="14"/>
    </row>
    <row r="417" spans="1:9" ht="12.4" hidden="1" customHeight="1">
      <c r="A417" s="13"/>
      <c r="B417" s="1"/>
      <c r="C417" s="36"/>
      <c r="D417" s="211"/>
      <c r="E417" s="212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8"/>
        <v>0</v>
      </c>
      <c r="I417" s="14"/>
    </row>
    <row r="418" spans="1:9" ht="12.4" hidden="1" customHeight="1">
      <c r="A418" s="13"/>
      <c r="B418" s="1"/>
      <c r="C418" s="36"/>
      <c r="D418" s="211"/>
      <c r="E418" s="212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8"/>
        <v>0</v>
      </c>
      <c r="I418" s="14"/>
    </row>
    <row r="419" spans="1:9" ht="12.4" hidden="1" customHeight="1">
      <c r="A419" s="13"/>
      <c r="B419" s="1"/>
      <c r="C419" s="36"/>
      <c r="D419" s="211"/>
      <c r="E419" s="212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8"/>
        <v>0</v>
      </c>
      <c r="I419" s="14"/>
    </row>
    <row r="420" spans="1:9" ht="12.4" hidden="1" customHeight="1">
      <c r="A420" s="13"/>
      <c r="B420" s="1"/>
      <c r="C420" s="36"/>
      <c r="D420" s="211"/>
      <c r="E420" s="212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8"/>
        <v>0</v>
      </c>
      <c r="I420" s="14"/>
    </row>
    <row r="421" spans="1:9" ht="12.4" hidden="1" customHeight="1">
      <c r="A421" s="13"/>
      <c r="B421" s="1"/>
      <c r="C421" s="36"/>
      <c r="D421" s="211"/>
      <c r="E421" s="212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8"/>
        <v>0</v>
      </c>
      <c r="I421" s="14"/>
    </row>
    <row r="422" spans="1:9" ht="12.4" hidden="1" customHeight="1">
      <c r="A422" s="13"/>
      <c r="B422" s="1"/>
      <c r="C422" s="36"/>
      <c r="D422" s="211"/>
      <c r="E422" s="212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8"/>
        <v>0</v>
      </c>
      <c r="I422" s="14"/>
    </row>
    <row r="423" spans="1:9" ht="12.4" hidden="1" customHeight="1">
      <c r="A423" s="13"/>
      <c r="B423" s="1"/>
      <c r="C423" s="37"/>
      <c r="D423" s="211"/>
      <c r="E423" s="212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8"/>
        <v>0</v>
      </c>
      <c r="I423" s="14"/>
    </row>
    <row r="424" spans="1:9" ht="12" hidden="1" customHeight="1">
      <c r="A424" s="13"/>
      <c r="B424" s="1"/>
      <c r="C424" s="36"/>
      <c r="D424" s="211"/>
      <c r="E424" s="212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8"/>
        <v>0</v>
      </c>
      <c r="I424" s="14"/>
    </row>
    <row r="425" spans="1:9" ht="12.4" hidden="1" customHeight="1">
      <c r="A425" s="13"/>
      <c r="B425" s="1"/>
      <c r="C425" s="36"/>
      <c r="D425" s="211"/>
      <c r="E425" s="212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8"/>
        <v>0</v>
      </c>
      <c r="I425" s="14"/>
    </row>
    <row r="426" spans="1:9" ht="12.4" hidden="1" customHeight="1">
      <c r="A426" s="13"/>
      <c r="B426" s="1"/>
      <c r="C426" s="36"/>
      <c r="D426" s="211"/>
      <c r="E426" s="212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8"/>
        <v>0</v>
      </c>
      <c r="I426" s="14"/>
    </row>
    <row r="427" spans="1:9" ht="12.4" hidden="1" customHeight="1">
      <c r="A427" s="13"/>
      <c r="B427" s="1"/>
      <c r="C427" s="36"/>
      <c r="D427" s="211"/>
      <c r="E427" s="212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8"/>
        <v>0</v>
      </c>
      <c r="I427" s="14"/>
    </row>
    <row r="428" spans="1:9" ht="12.4" hidden="1" customHeight="1">
      <c r="A428" s="13"/>
      <c r="B428" s="1"/>
      <c r="C428" s="36"/>
      <c r="D428" s="211"/>
      <c r="E428" s="212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8"/>
        <v>0</v>
      </c>
      <c r="I428" s="14"/>
    </row>
    <row r="429" spans="1:9" ht="12.4" hidden="1" customHeight="1">
      <c r="A429" s="13"/>
      <c r="B429" s="1"/>
      <c r="C429" s="36"/>
      <c r="D429" s="211"/>
      <c r="E429" s="212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8"/>
        <v>0</v>
      </c>
      <c r="I429" s="14"/>
    </row>
    <row r="430" spans="1:9" ht="12.4" hidden="1" customHeight="1">
      <c r="A430" s="13"/>
      <c r="B430" s="1"/>
      <c r="C430" s="36"/>
      <c r="D430" s="211"/>
      <c r="E430" s="212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8"/>
        <v>0</v>
      </c>
      <c r="I430" s="14"/>
    </row>
    <row r="431" spans="1:9" ht="12.4" hidden="1" customHeight="1">
      <c r="A431" s="13"/>
      <c r="B431" s="1"/>
      <c r="C431" s="36"/>
      <c r="D431" s="211"/>
      <c r="E431" s="212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8"/>
        <v>0</v>
      </c>
      <c r="I431" s="14"/>
    </row>
    <row r="432" spans="1:9" ht="12.4" hidden="1" customHeight="1">
      <c r="A432" s="13"/>
      <c r="B432" s="1"/>
      <c r="C432" s="36"/>
      <c r="D432" s="211"/>
      <c r="E432" s="212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8"/>
        <v>0</v>
      </c>
      <c r="I432" s="14"/>
    </row>
    <row r="433" spans="1:9" ht="12.4" hidden="1" customHeight="1">
      <c r="A433" s="13"/>
      <c r="B433" s="1"/>
      <c r="C433" s="36"/>
      <c r="D433" s="211"/>
      <c r="E433" s="212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8"/>
        <v>0</v>
      </c>
      <c r="I433" s="14"/>
    </row>
    <row r="434" spans="1:9" ht="12.4" hidden="1" customHeight="1">
      <c r="A434" s="13"/>
      <c r="B434" s="1"/>
      <c r="C434" s="36"/>
      <c r="D434" s="211"/>
      <c r="E434" s="212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8"/>
        <v>0</v>
      </c>
      <c r="I434" s="14"/>
    </row>
    <row r="435" spans="1:9" ht="12.4" hidden="1" customHeight="1">
      <c r="A435" s="13"/>
      <c r="B435" s="1"/>
      <c r="C435" s="36"/>
      <c r="D435" s="211"/>
      <c r="E435" s="212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8"/>
        <v>0</v>
      </c>
      <c r="I435" s="14"/>
    </row>
    <row r="436" spans="1:9" ht="12.4" hidden="1" customHeight="1">
      <c r="A436" s="13"/>
      <c r="B436" s="1"/>
      <c r="C436" s="36"/>
      <c r="D436" s="211"/>
      <c r="E436" s="212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8"/>
        <v>0</v>
      </c>
      <c r="I436" s="14"/>
    </row>
    <row r="437" spans="1:9" ht="12.4" hidden="1" customHeight="1">
      <c r="A437" s="13"/>
      <c r="B437" s="1"/>
      <c r="C437" s="36"/>
      <c r="D437" s="211"/>
      <c r="E437" s="212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8"/>
        <v>0</v>
      </c>
      <c r="I437" s="14"/>
    </row>
    <row r="438" spans="1:9" ht="12.4" hidden="1" customHeight="1">
      <c r="A438" s="13"/>
      <c r="B438" s="1"/>
      <c r="C438" s="36"/>
      <c r="D438" s="211"/>
      <c r="E438" s="212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8"/>
        <v>0</v>
      </c>
      <c r="I438" s="14"/>
    </row>
    <row r="439" spans="1:9" ht="12.4" hidden="1" customHeight="1">
      <c r="A439" s="13"/>
      <c r="B439" s="1"/>
      <c r="C439" s="36"/>
      <c r="D439" s="211"/>
      <c r="E439" s="212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8"/>
        <v>0</v>
      </c>
      <c r="I439" s="14"/>
    </row>
    <row r="440" spans="1:9" ht="12.4" hidden="1" customHeight="1">
      <c r="A440" s="13"/>
      <c r="B440" s="1"/>
      <c r="C440" s="36"/>
      <c r="D440" s="211"/>
      <c r="E440" s="212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8"/>
        <v>0</v>
      </c>
      <c r="I440" s="14"/>
    </row>
    <row r="441" spans="1:9" ht="12.4" hidden="1" customHeight="1">
      <c r="A441" s="13"/>
      <c r="B441" s="1"/>
      <c r="C441" s="36"/>
      <c r="D441" s="211"/>
      <c r="E441" s="212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8"/>
        <v>0</v>
      </c>
      <c r="I441" s="14"/>
    </row>
    <row r="442" spans="1:9" ht="12.4" hidden="1" customHeight="1">
      <c r="A442" s="13"/>
      <c r="B442" s="1"/>
      <c r="C442" s="36"/>
      <c r="D442" s="211"/>
      <c r="E442" s="212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8"/>
        <v>0</v>
      </c>
      <c r="I442" s="14"/>
    </row>
    <row r="443" spans="1:9" ht="12.4" hidden="1" customHeight="1">
      <c r="A443" s="13"/>
      <c r="B443" s="1"/>
      <c r="C443" s="36"/>
      <c r="D443" s="211"/>
      <c r="E443" s="212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8"/>
        <v>0</v>
      </c>
      <c r="I443" s="14"/>
    </row>
    <row r="444" spans="1:9" ht="12.4" hidden="1" customHeight="1">
      <c r="A444" s="13"/>
      <c r="B444" s="1"/>
      <c r="C444" s="36"/>
      <c r="D444" s="211"/>
      <c r="E444" s="212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8"/>
        <v>0</v>
      </c>
      <c r="I444" s="14"/>
    </row>
    <row r="445" spans="1:9" ht="12.4" hidden="1" customHeight="1">
      <c r="A445" s="13"/>
      <c r="B445" s="1"/>
      <c r="C445" s="36"/>
      <c r="D445" s="211"/>
      <c r="E445" s="212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8"/>
        <v>0</v>
      </c>
      <c r="I445" s="14"/>
    </row>
    <row r="446" spans="1:9" ht="12.4" hidden="1" customHeight="1">
      <c r="A446" s="13"/>
      <c r="B446" s="1"/>
      <c r="C446" s="36"/>
      <c r="D446" s="211"/>
      <c r="E446" s="212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8"/>
        <v>0</v>
      </c>
      <c r="I446" s="14"/>
    </row>
    <row r="447" spans="1:9" ht="12.4" hidden="1" customHeight="1">
      <c r="A447" s="13"/>
      <c r="B447" s="1"/>
      <c r="C447" s="36"/>
      <c r="D447" s="211"/>
      <c r="E447" s="212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8"/>
        <v>0</v>
      </c>
      <c r="I447" s="14"/>
    </row>
    <row r="448" spans="1:9" ht="12.4" hidden="1" customHeight="1">
      <c r="A448" s="13"/>
      <c r="B448" s="1"/>
      <c r="C448" s="36"/>
      <c r="D448" s="211"/>
      <c r="E448" s="212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8"/>
        <v>0</v>
      </c>
      <c r="I448" s="14"/>
    </row>
    <row r="449" spans="1:9" ht="12.4" hidden="1" customHeight="1">
      <c r="A449" s="13"/>
      <c r="B449" s="1"/>
      <c r="C449" s="36"/>
      <c r="D449" s="211"/>
      <c r="E449" s="212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8"/>
        <v>0</v>
      </c>
      <c r="I449" s="14"/>
    </row>
    <row r="450" spans="1:9" ht="12.4" hidden="1" customHeight="1">
      <c r="A450" s="13"/>
      <c r="B450" s="1"/>
      <c r="C450" s="36"/>
      <c r="D450" s="211"/>
      <c r="E450" s="212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8"/>
        <v>0</v>
      </c>
      <c r="I450" s="14"/>
    </row>
    <row r="451" spans="1:9" ht="12.4" hidden="1" customHeight="1">
      <c r="A451" s="13"/>
      <c r="B451" s="1"/>
      <c r="C451" s="37"/>
      <c r="D451" s="211"/>
      <c r="E451" s="212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6"/>
      <c r="D452" s="211"/>
      <c r="E452" s="212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9">ROUND(IF(ISNUMBER(B452), G452*B452, 0),5)</f>
        <v>0</v>
      </c>
      <c r="I452" s="14"/>
    </row>
    <row r="453" spans="1:9" ht="12.4" hidden="1" customHeight="1">
      <c r="A453" s="13"/>
      <c r="B453" s="1"/>
      <c r="C453" s="36"/>
      <c r="D453" s="211"/>
      <c r="E453" s="212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9"/>
        <v>0</v>
      </c>
      <c r="I453" s="14"/>
    </row>
    <row r="454" spans="1:9" ht="12.4" hidden="1" customHeight="1">
      <c r="A454" s="13"/>
      <c r="B454" s="1"/>
      <c r="C454" s="36"/>
      <c r="D454" s="211"/>
      <c r="E454" s="212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9"/>
        <v>0</v>
      </c>
      <c r="I454" s="14"/>
    </row>
    <row r="455" spans="1:9" ht="12.4" hidden="1" customHeight="1">
      <c r="A455" s="13"/>
      <c r="B455" s="1"/>
      <c r="C455" s="36"/>
      <c r="D455" s="211"/>
      <c r="E455" s="212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9"/>
        <v>0</v>
      </c>
      <c r="I455" s="14"/>
    </row>
    <row r="456" spans="1:9" ht="12.4" hidden="1" customHeight="1">
      <c r="A456" s="13"/>
      <c r="B456" s="1"/>
      <c r="C456" s="36"/>
      <c r="D456" s="211"/>
      <c r="E456" s="212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9"/>
        <v>0</v>
      </c>
      <c r="I456" s="14"/>
    </row>
    <row r="457" spans="1:9" ht="12.4" hidden="1" customHeight="1">
      <c r="A457" s="13"/>
      <c r="B457" s="1"/>
      <c r="C457" s="36"/>
      <c r="D457" s="211"/>
      <c r="E457" s="212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9"/>
        <v>0</v>
      </c>
      <c r="I457" s="14"/>
    </row>
    <row r="458" spans="1:9" ht="12.4" hidden="1" customHeight="1">
      <c r="A458" s="13"/>
      <c r="B458" s="1"/>
      <c r="C458" s="36"/>
      <c r="D458" s="211"/>
      <c r="E458" s="212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9"/>
        <v>0</v>
      </c>
      <c r="I458" s="14"/>
    </row>
    <row r="459" spans="1:9" ht="12.4" hidden="1" customHeight="1">
      <c r="A459" s="13"/>
      <c r="B459" s="1"/>
      <c r="C459" s="36"/>
      <c r="D459" s="211"/>
      <c r="E459" s="212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9"/>
        <v>0</v>
      </c>
      <c r="I459" s="14"/>
    </row>
    <row r="460" spans="1:9" ht="12.4" hidden="1" customHeight="1">
      <c r="A460" s="13"/>
      <c r="B460" s="1"/>
      <c r="C460" s="36"/>
      <c r="D460" s="211"/>
      <c r="E460" s="212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9"/>
        <v>0</v>
      </c>
      <c r="I460" s="14"/>
    </row>
    <row r="461" spans="1:9" ht="12.4" hidden="1" customHeight="1">
      <c r="A461" s="13"/>
      <c r="B461" s="1"/>
      <c r="C461" s="36"/>
      <c r="D461" s="211"/>
      <c r="E461" s="212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9"/>
        <v>0</v>
      </c>
      <c r="I461" s="14"/>
    </row>
    <row r="462" spans="1:9" ht="12.4" hidden="1" customHeight="1">
      <c r="A462" s="13"/>
      <c r="B462" s="1"/>
      <c r="C462" s="36"/>
      <c r="D462" s="211"/>
      <c r="E462" s="212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9"/>
        <v>0</v>
      </c>
      <c r="I462" s="14"/>
    </row>
    <row r="463" spans="1:9" ht="12.4" hidden="1" customHeight="1">
      <c r="A463" s="13"/>
      <c r="B463" s="1"/>
      <c r="C463" s="36"/>
      <c r="D463" s="211"/>
      <c r="E463" s="212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9"/>
        <v>0</v>
      </c>
      <c r="I463" s="14"/>
    </row>
    <row r="464" spans="1:9" ht="12.4" hidden="1" customHeight="1">
      <c r="A464" s="13"/>
      <c r="B464" s="1"/>
      <c r="C464" s="36"/>
      <c r="D464" s="211"/>
      <c r="E464" s="212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9"/>
        <v>0</v>
      </c>
      <c r="I464" s="14"/>
    </row>
    <row r="465" spans="1:9" ht="12.4" hidden="1" customHeight="1">
      <c r="A465" s="13"/>
      <c r="B465" s="1"/>
      <c r="C465" s="36"/>
      <c r="D465" s="211"/>
      <c r="E465" s="212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9"/>
        <v>0</v>
      </c>
      <c r="I465" s="14"/>
    </row>
    <row r="466" spans="1:9" ht="12.4" hidden="1" customHeight="1">
      <c r="A466" s="13"/>
      <c r="B466" s="1"/>
      <c r="C466" s="36"/>
      <c r="D466" s="211"/>
      <c r="E466" s="212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9"/>
        <v>0</v>
      </c>
      <c r="I466" s="14"/>
    </row>
    <row r="467" spans="1:9" ht="12.4" hidden="1" customHeight="1">
      <c r="A467" s="13"/>
      <c r="B467" s="1"/>
      <c r="C467" s="36"/>
      <c r="D467" s="211"/>
      <c r="E467" s="212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9"/>
        <v>0</v>
      </c>
      <c r="I467" s="14"/>
    </row>
    <row r="468" spans="1:9" ht="12.4" hidden="1" customHeight="1">
      <c r="A468" s="13"/>
      <c r="B468" s="1"/>
      <c r="C468" s="36"/>
      <c r="D468" s="211"/>
      <c r="E468" s="212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9"/>
        <v>0</v>
      </c>
      <c r="I468" s="14"/>
    </row>
    <row r="469" spans="1:9" ht="12.4" hidden="1" customHeight="1">
      <c r="A469" s="13"/>
      <c r="B469" s="1"/>
      <c r="C469" s="36"/>
      <c r="D469" s="211"/>
      <c r="E469" s="212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9"/>
        <v>0</v>
      </c>
      <c r="I469" s="14"/>
    </row>
    <row r="470" spans="1:9" ht="12.4" hidden="1" customHeight="1">
      <c r="A470" s="13"/>
      <c r="B470" s="1"/>
      <c r="C470" s="36"/>
      <c r="D470" s="211"/>
      <c r="E470" s="212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9"/>
        <v>0</v>
      </c>
      <c r="I470" s="14"/>
    </row>
    <row r="471" spans="1:9" ht="12.4" hidden="1" customHeight="1">
      <c r="A471" s="13"/>
      <c r="B471" s="1"/>
      <c r="C471" s="36"/>
      <c r="D471" s="211"/>
      <c r="E471" s="212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9"/>
        <v>0</v>
      </c>
      <c r="I471" s="14"/>
    </row>
    <row r="472" spans="1:9" ht="12.4" hidden="1" customHeight="1">
      <c r="A472" s="13"/>
      <c r="B472" s="1"/>
      <c r="C472" s="36"/>
      <c r="D472" s="211"/>
      <c r="E472" s="212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9"/>
        <v>0</v>
      </c>
      <c r="I472" s="14"/>
    </row>
    <row r="473" spans="1:9" ht="12.4" hidden="1" customHeight="1">
      <c r="A473" s="13"/>
      <c r="B473" s="1"/>
      <c r="C473" s="36"/>
      <c r="D473" s="211"/>
      <c r="E473" s="212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9"/>
        <v>0</v>
      </c>
      <c r="I473" s="14"/>
    </row>
    <row r="474" spans="1:9" ht="12.4" hidden="1" customHeight="1">
      <c r="A474" s="13"/>
      <c r="B474" s="1"/>
      <c r="C474" s="36"/>
      <c r="D474" s="211"/>
      <c r="E474" s="212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9"/>
        <v>0</v>
      </c>
      <c r="I474" s="14"/>
    </row>
    <row r="475" spans="1:9" ht="12.4" hidden="1" customHeight="1">
      <c r="A475" s="13"/>
      <c r="B475" s="1"/>
      <c r="C475" s="37"/>
      <c r="D475" s="211"/>
      <c r="E475" s="212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9"/>
        <v>0</v>
      </c>
      <c r="I475" s="14"/>
    </row>
    <row r="476" spans="1:9" ht="12" hidden="1" customHeight="1">
      <c r="A476" s="13"/>
      <c r="B476" s="1"/>
      <c r="C476" s="36"/>
      <c r="D476" s="211"/>
      <c r="E476" s="212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9"/>
        <v>0</v>
      </c>
      <c r="I476" s="14"/>
    </row>
    <row r="477" spans="1:9" ht="12.4" hidden="1" customHeight="1">
      <c r="A477" s="13"/>
      <c r="B477" s="1"/>
      <c r="C477" s="36"/>
      <c r="D477" s="211"/>
      <c r="E477" s="212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9"/>
        <v>0</v>
      </c>
      <c r="I477" s="14"/>
    </row>
    <row r="478" spans="1:9" ht="12.4" hidden="1" customHeight="1">
      <c r="A478" s="13"/>
      <c r="B478" s="1"/>
      <c r="C478" s="36"/>
      <c r="D478" s="211"/>
      <c r="E478" s="212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9"/>
        <v>0</v>
      </c>
      <c r="I478" s="14"/>
    </row>
    <row r="479" spans="1:9" ht="12.4" hidden="1" customHeight="1">
      <c r="A479" s="13"/>
      <c r="B479" s="1"/>
      <c r="C479" s="36"/>
      <c r="D479" s="211"/>
      <c r="E479" s="212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9"/>
        <v>0</v>
      </c>
      <c r="I479" s="14"/>
    </row>
    <row r="480" spans="1:9" ht="12.4" hidden="1" customHeight="1">
      <c r="A480" s="13"/>
      <c r="B480" s="1"/>
      <c r="C480" s="36"/>
      <c r="D480" s="211"/>
      <c r="E480" s="212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9"/>
        <v>0</v>
      </c>
      <c r="I480" s="14"/>
    </row>
    <row r="481" spans="1:9" ht="12.4" hidden="1" customHeight="1">
      <c r="A481" s="13"/>
      <c r="B481" s="1"/>
      <c r="C481" s="36"/>
      <c r="D481" s="211"/>
      <c r="E481" s="212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9"/>
        <v>0</v>
      </c>
      <c r="I481" s="14"/>
    </row>
    <row r="482" spans="1:9" ht="12.4" hidden="1" customHeight="1">
      <c r="A482" s="13"/>
      <c r="B482" s="1"/>
      <c r="C482" s="36"/>
      <c r="D482" s="211"/>
      <c r="E482" s="212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9"/>
        <v>0</v>
      </c>
      <c r="I482" s="14"/>
    </row>
    <row r="483" spans="1:9" ht="12.4" hidden="1" customHeight="1">
      <c r="A483" s="13"/>
      <c r="B483" s="1"/>
      <c r="C483" s="36"/>
      <c r="D483" s="211"/>
      <c r="E483" s="212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9"/>
        <v>0</v>
      </c>
      <c r="I483" s="14"/>
    </row>
    <row r="484" spans="1:9" ht="12.4" hidden="1" customHeight="1">
      <c r="A484" s="13"/>
      <c r="B484" s="1"/>
      <c r="C484" s="36"/>
      <c r="D484" s="211"/>
      <c r="E484" s="212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9"/>
        <v>0</v>
      </c>
      <c r="I484" s="14"/>
    </row>
    <row r="485" spans="1:9" ht="12.4" hidden="1" customHeight="1">
      <c r="A485" s="13"/>
      <c r="B485" s="1"/>
      <c r="C485" s="36"/>
      <c r="D485" s="211"/>
      <c r="E485" s="212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9"/>
        <v>0</v>
      </c>
      <c r="I485" s="14"/>
    </row>
    <row r="486" spans="1:9" ht="12.4" hidden="1" customHeight="1">
      <c r="A486" s="13"/>
      <c r="B486" s="1"/>
      <c r="C486" s="36"/>
      <c r="D486" s="211"/>
      <c r="E486" s="212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9"/>
        <v>0</v>
      </c>
      <c r="I486" s="14"/>
    </row>
    <row r="487" spans="1:9" ht="12.4" hidden="1" customHeight="1">
      <c r="A487" s="13"/>
      <c r="B487" s="1"/>
      <c r="C487" s="36"/>
      <c r="D487" s="211"/>
      <c r="E487" s="212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9"/>
        <v>0</v>
      </c>
      <c r="I487" s="14"/>
    </row>
    <row r="488" spans="1:9" ht="12.4" hidden="1" customHeight="1">
      <c r="A488" s="13"/>
      <c r="B488" s="1"/>
      <c r="C488" s="36"/>
      <c r="D488" s="211"/>
      <c r="E488" s="212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9"/>
        <v>0</v>
      </c>
      <c r="I488" s="14"/>
    </row>
    <row r="489" spans="1:9" ht="12.4" hidden="1" customHeight="1">
      <c r="A489" s="13"/>
      <c r="B489" s="1"/>
      <c r="C489" s="36"/>
      <c r="D489" s="211"/>
      <c r="E489" s="212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9"/>
        <v>0</v>
      </c>
      <c r="I489" s="14"/>
    </row>
    <row r="490" spans="1:9" ht="12.4" hidden="1" customHeight="1">
      <c r="A490" s="13"/>
      <c r="B490" s="1"/>
      <c r="C490" s="36"/>
      <c r="D490" s="211"/>
      <c r="E490" s="212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9"/>
        <v>0</v>
      </c>
      <c r="I490" s="14"/>
    </row>
    <row r="491" spans="1:9" ht="12.4" hidden="1" customHeight="1">
      <c r="A491" s="13"/>
      <c r="B491" s="1"/>
      <c r="C491" s="36"/>
      <c r="D491" s="211"/>
      <c r="E491" s="212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9"/>
        <v>0</v>
      </c>
      <c r="I491" s="14"/>
    </row>
    <row r="492" spans="1:9" ht="12.4" hidden="1" customHeight="1">
      <c r="A492" s="13"/>
      <c r="B492" s="1"/>
      <c r="C492" s="36"/>
      <c r="D492" s="211"/>
      <c r="E492" s="212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9"/>
        <v>0</v>
      </c>
      <c r="I492" s="14"/>
    </row>
    <row r="493" spans="1:9" ht="12.4" hidden="1" customHeight="1">
      <c r="A493" s="13"/>
      <c r="B493" s="1"/>
      <c r="C493" s="36"/>
      <c r="D493" s="211"/>
      <c r="E493" s="212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9"/>
        <v>0</v>
      </c>
      <c r="I493" s="14"/>
    </row>
    <row r="494" spans="1:9" ht="12.4" hidden="1" customHeight="1">
      <c r="A494" s="13"/>
      <c r="B494" s="1"/>
      <c r="C494" s="36"/>
      <c r="D494" s="211"/>
      <c r="E494" s="212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9"/>
        <v>0</v>
      </c>
      <c r="I494" s="14"/>
    </row>
    <row r="495" spans="1:9" ht="12.4" hidden="1" customHeight="1">
      <c r="A495" s="13"/>
      <c r="B495" s="1"/>
      <c r="C495" s="36"/>
      <c r="D495" s="211"/>
      <c r="E495" s="212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9"/>
        <v>0</v>
      </c>
      <c r="I495" s="14"/>
    </row>
    <row r="496" spans="1:9" ht="12.4" hidden="1" customHeight="1">
      <c r="A496" s="13"/>
      <c r="B496" s="1"/>
      <c r="C496" s="36"/>
      <c r="D496" s="211"/>
      <c r="E496" s="212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9"/>
        <v>0</v>
      </c>
      <c r="I496" s="14"/>
    </row>
    <row r="497" spans="1:9" ht="12.4" hidden="1" customHeight="1">
      <c r="A497" s="13"/>
      <c r="B497" s="1"/>
      <c r="C497" s="36"/>
      <c r="D497" s="211"/>
      <c r="E497" s="212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9"/>
        <v>0</v>
      </c>
      <c r="I497" s="14"/>
    </row>
    <row r="498" spans="1:9" ht="12.4" hidden="1" customHeight="1">
      <c r="A498" s="13"/>
      <c r="B498" s="1"/>
      <c r="C498" s="36"/>
      <c r="D498" s="211"/>
      <c r="E498" s="212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9"/>
        <v>0</v>
      </c>
      <c r="I498" s="14"/>
    </row>
    <row r="499" spans="1:9" ht="12.4" hidden="1" customHeight="1">
      <c r="A499" s="13"/>
      <c r="B499" s="1"/>
      <c r="C499" s="36"/>
      <c r="D499" s="211"/>
      <c r="E499" s="212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9"/>
        <v>0</v>
      </c>
      <c r="I499" s="14"/>
    </row>
    <row r="500" spans="1:9" ht="12.4" hidden="1" customHeight="1">
      <c r="A500" s="13"/>
      <c r="B500" s="1"/>
      <c r="C500" s="36"/>
      <c r="D500" s="211"/>
      <c r="E500" s="212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9"/>
        <v>0</v>
      </c>
      <c r="I500" s="14"/>
    </row>
    <row r="501" spans="1:9" ht="12.4" hidden="1" customHeight="1">
      <c r="A501" s="13"/>
      <c r="B501" s="1"/>
      <c r="C501" s="36"/>
      <c r="D501" s="211"/>
      <c r="E501" s="212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9"/>
        <v>0</v>
      </c>
      <c r="I501" s="14"/>
    </row>
    <row r="502" spans="1:9" ht="12.4" hidden="1" customHeight="1">
      <c r="A502" s="13"/>
      <c r="B502" s="1"/>
      <c r="C502" s="36"/>
      <c r="D502" s="211"/>
      <c r="E502" s="212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9"/>
        <v>0</v>
      </c>
      <c r="I502" s="14"/>
    </row>
    <row r="503" spans="1:9" ht="12.4" hidden="1" customHeight="1">
      <c r="A503" s="13"/>
      <c r="B503" s="1"/>
      <c r="C503" s="37"/>
      <c r="D503" s="211"/>
      <c r="E503" s="212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6"/>
      <c r="D504" s="211"/>
      <c r="E504" s="212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0">ROUND(IF(ISNUMBER(B504), G504*B504, 0),5)</f>
        <v>0</v>
      </c>
      <c r="I504" s="14"/>
    </row>
    <row r="505" spans="1:9" ht="12.4" hidden="1" customHeight="1">
      <c r="A505" s="13"/>
      <c r="B505" s="1"/>
      <c r="C505" s="36"/>
      <c r="D505" s="211"/>
      <c r="E505" s="212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0"/>
        <v>0</v>
      </c>
      <c r="I505" s="14"/>
    </row>
    <row r="506" spans="1:9" ht="12.4" hidden="1" customHeight="1">
      <c r="A506" s="13"/>
      <c r="B506" s="1"/>
      <c r="C506" s="36"/>
      <c r="D506" s="211"/>
      <c r="E506" s="212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0"/>
        <v>0</v>
      </c>
      <c r="I506" s="14"/>
    </row>
    <row r="507" spans="1:9" ht="12.4" hidden="1" customHeight="1">
      <c r="A507" s="13"/>
      <c r="B507" s="1"/>
      <c r="C507" s="36"/>
      <c r="D507" s="211"/>
      <c r="E507" s="212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0"/>
        <v>0</v>
      </c>
      <c r="I507" s="14"/>
    </row>
    <row r="508" spans="1:9" ht="12.4" hidden="1" customHeight="1">
      <c r="A508" s="13"/>
      <c r="B508" s="1"/>
      <c r="C508" s="36"/>
      <c r="D508" s="211"/>
      <c r="E508" s="212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0"/>
        <v>0</v>
      </c>
      <c r="I508" s="14"/>
    </row>
    <row r="509" spans="1:9" ht="12.4" hidden="1" customHeight="1">
      <c r="A509" s="13"/>
      <c r="B509" s="1"/>
      <c r="C509" s="36"/>
      <c r="D509" s="211"/>
      <c r="E509" s="212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0"/>
        <v>0</v>
      </c>
      <c r="I509" s="14"/>
    </row>
    <row r="510" spans="1:9" ht="12.4" hidden="1" customHeight="1">
      <c r="A510" s="13"/>
      <c r="B510" s="1"/>
      <c r="C510" s="36"/>
      <c r="D510" s="211"/>
      <c r="E510" s="212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0"/>
        <v>0</v>
      </c>
      <c r="I510" s="14"/>
    </row>
    <row r="511" spans="1:9" ht="12.4" hidden="1" customHeight="1">
      <c r="A511" s="13"/>
      <c r="B511" s="1"/>
      <c r="C511" s="36"/>
      <c r="D511" s="211"/>
      <c r="E511" s="212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0"/>
        <v>0</v>
      </c>
      <c r="I511" s="14"/>
    </row>
    <row r="512" spans="1:9" ht="12.4" hidden="1" customHeight="1">
      <c r="A512" s="13"/>
      <c r="B512" s="1"/>
      <c r="C512" s="36"/>
      <c r="D512" s="211"/>
      <c r="E512" s="212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0"/>
        <v>0</v>
      </c>
      <c r="I512" s="14"/>
    </row>
    <row r="513" spans="1:9" ht="12.4" hidden="1" customHeight="1">
      <c r="A513" s="13"/>
      <c r="B513" s="1"/>
      <c r="C513" s="36"/>
      <c r="D513" s="211"/>
      <c r="E513" s="212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0"/>
        <v>0</v>
      </c>
      <c r="I513" s="14"/>
    </row>
    <row r="514" spans="1:9" ht="12.4" hidden="1" customHeight="1">
      <c r="A514" s="13"/>
      <c r="B514" s="1"/>
      <c r="C514" s="36"/>
      <c r="D514" s="211"/>
      <c r="E514" s="212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0"/>
        <v>0</v>
      </c>
      <c r="I514" s="14"/>
    </row>
    <row r="515" spans="1:9" ht="12.4" hidden="1" customHeight="1">
      <c r="A515" s="13"/>
      <c r="B515" s="1"/>
      <c r="C515" s="36"/>
      <c r="D515" s="211"/>
      <c r="E515" s="212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0"/>
        <v>0</v>
      </c>
      <c r="I515" s="14"/>
    </row>
    <row r="516" spans="1:9" ht="12.4" hidden="1" customHeight="1">
      <c r="A516" s="13"/>
      <c r="B516" s="1"/>
      <c r="C516" s="36"/>
      <c r="D516" s="211"/>
      <c r="E516" s="212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0"/>
        <v>0</v>
      </c>
      <c r="I516" s="14"/>
    </row>
    <row r="517" spans="1:9" ht="12.4" hidden="1" customHeight="1">
      <c r="A517" s="13"/>
      <c r="B517" s="1"/>
      <c r="C517" s="36"/>
      <c r="D517" s="211"/>
      <c r="E517" s="212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0"/>
        <v>0</v>
      </c>
      <c r="I517" s="14"/>
    </row>
    <row r="518" spans="1:9" ht="12.4" hidden="1" customHeight="1">
      <c r="A518" s="13"/>
      <c r="B518" s="1"/>
      <c r="C518" s="36"/>
      <c r="D518" s="211"/>
      <c r="E518" s="212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0"/>
        <v>0</v>
      </c>
      <c r="I518" s="14"/>
    </row>
    <row r="519" spans="1:9" ht="12.4" hidden="1" customHeight="1">
      <c r="A519" s="13"/>
      <c r="B519" s="1"/>
      <c r="C519" s="37"/>
      <c r="D519" s="211"/>
      <c r="E519" s="212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0"/>
        <v>0</v>
      </c>
      <c r="I519" s="14"/>
    </row>
    <row r="520" spans="1:9" ht="12.4" hidden="1" customHeight="1">
      <c r="A520" s="13"/>
      <c r="B520" s="1"/>
      <c r="C520" s="37"/>
      <c r="D520" s="211"/>
      <c r="E520" s="212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0"/>
        <v>0</v>
      </c>
      <c r="I520" s="14"/>
    </row>
    <row r="521" spans="1:9" ht="12.4" hidden="1" customHeight="1">
      <c r="A521" s="13"/>
      <c r="B521" s="1"/>
      <c r="C521" s="36"/>
      <c r="D521" s="211"/>
      <c r="E521" s="212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6"/>
      <c r="D522" s="211"/>
      <c r="E522" s="212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1">ROUND(IF(ISNUMBER(B522), G522*B522, 0),5)</f>
        <v>0</v>
      </c>
      <c r="I522" s="14"/>
    </row>
    <row r="523" spans="1:9" ht="12.4" hidden="1" customHeight="1">
      <c r="A523" s="13"/>
      <c r="B523" s="1"/>
      <c r="C523" s="36"/>
      <c r="D523" s="211"/>
      <c r="E523" s="212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1"/>
        <v>0</v>
      </c>
      <c r="I523" s="14"/>
    </row>
    <row r="524" spans="1:9" ht="12.4" hidden="1" customHeight="1">
      <c r="A524" s="13"/>
      <c r="B524" s="1"/>
      <c r="C524" s="36"/>
      <c r="D524" s="211"/>
      <c r="E524" s="212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1"/>
        <v>0</v>
      </c>
      <c r="I524" s="14"/>
    </row>
    <row r="525" spans="1:9" ht="12.4" hidden="1" customHeight="1">
      <c r="A525" s="13"/>
      <c r="B525" s="1"/>
      <c r="C525" s="36"/>
      <c r="D525" s="211"/>
      <c r="E525" s="212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1"/>
        <v>0</v>
      </c>
      <c r="I525" s="14"/>
    </row>
    <row r="526" spans="1:9" ht="12.4" hidden="1" customHeight="1">
      <c r="A526" s="13"/>
      <c r="B526" s="1"/>
      <c r="C526" s="36"/>
      <c r="D526" s="211"/>
      <c r="E526" s="212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1"/>
        <v>0</v>
      </c>
      <c r="I526" s="14"/>
    </row>
    <row r="527" spans="1:9" ht="12.4" hidden="1" customHeight="1">
      <c r="A527" s="13"/>
      <c r="B527" s="1"/>
      <c r="C527" s="36"/>
      <c r="D527" s="211"/>
      <c r="E527" s="212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1"/>
        <v>0</v>
      </c>
      <c r="I527" s="14"/>
    </row>
    <row r="528" spans="1:9" ht="12.4" hidden="1" customHeight="1">
      <c r="A528" s="13"/>
      <c r="B528" s="1"/>
      <c r="C528" s="36"/>
      <c r="D528" s="211"/>
      <c r="E528" s="212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1"/>
        <v>0</v>
      </c>
      <c r="I528" s="14"/>
    </row>
    <row r="529" spans="1:9" ht="12.4" hidden="1" customHeight="1">
      <c r="A529" s="13"/>
      <c r="B529" s="1"/>
      <c r="C529" s="36"/>
      <c r="D529" s="211"/>
      <c r="E529" s="212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1"/>
        <v>0</v>
      </c>
      <c r="I529" s="14"/>
    </row>
    <row r="530" spans="1:9" ht="12.4" hidden="1" customHeight="1">
      <c r="A530" s="13"/>
      <c r="B530" s="1"/>
      <c r="C530" s="36"/>
      <c r="D530" s="211"/>
      <c r="E530" s="212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1"/>
        <v>0</v>
      </c>
      <c r="I530" s="14"/>
    </row>
    <row r="531" spans="1:9" ht="12.4" hidden="1" customHeight="1">
      <c r="A531" s="13"/>
      <c r="B531" s="1"/>
      <c r="C531" s="36"/>
      <c r="D531" s="211"/>
      <c r="E531" s="212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1"/>
        <v>0</v>
      </c>
      <c r="I531" s="14"/>
    </row>
    <row r="532" spans="1:9" ht="12.4" hidden="1" customHeight="1">
      <c r="A532" s="13"/>
      <c r="B532" s="1"/>
      <c r="C532" s="37"/>
      <c r="D532" s="211"/>
      <c r="E532" s="212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1"/>
        <v>0</v>
      </c>
      <c r="I532" s="14"/>
    </row>
    <row r="533" spans="1:9" ht="12" hidden="1" customHeight="1">
      <c r="A533" s="13"/>
      <c r="B533" s="1"/>
      <c r="C533" s="36"/>
      <c r="D533" s="211"/>
      <c r="E533" s="212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1"/>
        <v>0</v>
      </c>
      <c r="I533" s="14"/>
    </row>
    <row r="534" spans="1:9" ht="12.4" hidden="1" customHeight="1">
      <c r="A534" s="13"/>
      <c r="B534" s="1"/>
      <c r="C534" s="36"/>
      <c r="D534" s="211"/>
      <c r="E534" s="212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1"/>
        <v>0</v>
      </c>
      <c r="I534" s="14"/>
    </row>
    <row r="535" spans="1:9" ht="12.4" hidden="1" customHeight="1">
      <c r="A535" s="13"/>
      <c r="B535" s="1"/>
      <c r="C535" s="36"/>
      <c r="D535" s="211"/>
      <c r="E535" s="212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1"/>
        <v>0</v>
      </c>
      <c r="I535" s="14"/>
    </row>
    <row r="536" spans="1:9" ht="12.4" hidden="1" customHeight="1">
      <c r="A536" s="13"/>
      <c r="B536" s="1"/>
      <c r="C536" s="36"/>
      <c r="D536" s="211"/>
      <c r="E536" s="212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1"/>
        <v>0</v>
      </c>
      <c r="I536" s="14"/>
    </row>
    <row r="537" spans="1:9" ht="12.4" hidden="1" customHeight="1">
      <c r="A537" s="13"/>
      <c r="B537" s="1"/>
      <c r="C537" s="36"/>
      <c r="D537" s="211"/>
      <c r="E537" s="212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1"/>
        <v>0</v>
      </c>
      <c r="I537" s="14"/>
    </row>
    <row r="538" spans="1:9" ht="12.4" hidden="1" customHeight="1">
      <c r="A538" s="13"/>
      <c r="B538" s="1"/>
      <c r="C538" s="36"/>
      <c r="D538" s="211"/>
      <c r="E538" s="212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1"/>
        <v>0</v>
      </c>
      <c r="I538" s="14"/>
    </row>
    <row r="539" spans="1:9" ht="12.4" hidden="1" customHeight="1">
      <c r="A539" s="13"/>
      <c r="B539" s="1"/>
      <c r="C539" s="36"/>
      <c r="D539" s="211"/>
      <c r="E539" s="212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1"/>
        <v>0</v>
      </c>
      <c r="I539" s="14"/>
    </row>
    <row r="540" spans="1:9" ht="12.4" hidden="1" customHeight="1">
      <c r="A540" s="13"/>
      <c r="B540" s="1"/>
      <c r="C540" s="36"/>
      <c r="D540" s="211"/>
      <c r="E540" s="212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1"/>
        <v>0</v>
      </c>
      <c r="I540" s="14"/>
    </row>
    <row r="541" spans="1:9" ht="12.4" hidden="1" customHeight="1">
      <c r="A541" s="13"/>
      <c r="B541" s="1"/>
      <c r="C541" s="36"/>
      <c r="D541" s="211"/>
      <c r="E541" s="212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1"/>
        <v>0</v>
      </c>
      <c r="I541" s="14"/>
    </row>
    <row r="542" spans="1:9" ht="12.4" hidden="1" customHeight="1">
      <c r="A542" s="13"/>
      <c r="B542" s="1"/>
      <c r="C542" s="36"/>
      <c r="D542" s="211"/>
      <c r="E542" s="212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1"/>
        <v>0</v>
      </c>
      <c r="I542" s="14"/>
    </row>
    <row r="543" spans="1:9" ht="12.4" hidden="1" customHeight="1">
      <c r="A543" s="13"/>
      <c r="B543" s="1"/>
      <c r="C543" s="36"/>
      <c r="D543" s="211"/>
      <c r="E543" s="212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1"/>
        <v>0</v>
      </c>
      <c r="I543" s="14"/>
    </row>
    <row r="544" spans="1:9" ht="12.4" hidden="1" customHeight="1">
      <c r="A544" s="13"/>
      <c r="B544" s="1"/>
      <c r="C544" s="36"/>
      <c r="D544" s="211"/>
      <c r="E544" s="212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1"/>
        <v>0</v>
      </c>
      <c r="I544" s="14"/>
    </row>
    <row r="545" spans="1:9" ht="12.4" hidden="1" customHeight="1">
      <c r="A545" s="13"/>
      <c r="B545" s="1"/>
      <c r="C545" s="36"/>
      <c r="D545" s="211"/>
      <c r="E545" s="212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1"/>
        <v>0</v>
      </c>
      <c r="I545" s="14"/>
    </row>
    <row r="546" spans="1:9" ht="12.4" hidden="1" customHeight="1">
      <c r="A546" s="13"/>
      <c r="B546" s="1"/>
      <c r="C546" s="36"/>
      <c r="D546" s="211"/>
      <c r="E546" s="212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1"/>
        <v>0</v>
      </c>
      <c r="I546" s="14"/>
    </row>
    <row r="547" spans="1:9" ht="12.4" hidden="1" customHeight="1">
      <c r="A547" s="13"/>
      <c r="B547" s="1"/>
      <c r="C547" s="36"/>
      <c r="D547" s="211"/>
      <c r="E547" s="212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1"/>
        <v>0</v>
      </c>
      <c r="I547" s="14"/>
    </row>
    <row r="548" spans="1:9" ht="12.4" hidden="1" customHeight="1">
      <c r="A548" s="13"/>
      <c r="B548" s="1"/>
      <c r="C548" s="36"/>
      <c r="D548" s="211"/>
      <c r="E548" s="212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1"/>
        <v>0</v>
      </c>
      <c r="I548" s="14"/>
    </row>
    <row r="549" spans="1:9" ht="12.4" hidden="1" customHeight="1">
      <c r="A549" s="13"/>
      <c r="B549" s="1"/>
      <c r="C549" s="36"/>
      <c r="D549" s="211"/>
      <c r="E549" s="212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1"/>
        <v>0</v>
      </c>
      <c r="I549" s="14"/>
    </row>
    <row r="550" spans="1:9" ht="12.4" hidden="1" customHeight="1">
      <c r="A550" s="13"/>
      <c r="B550" s="1"/>
      <c r="C550" s="36"/>
      <c r="D550" s="211"/>
      <c r="E550" s="212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1"/>
        <v>0</v>
      </c>
      <c r="I550" s="14"/>
    </row>
    <row r="551" spans="1:9" ht="12.4" hidden="1" customHeight="1">
      <c r="A551" s="13"/>
      <c r="B551" s="1"/>
      <c r="C551" s="36"/>
      <c r="D551" s="211"/>
      <c r="E551" s="212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1"/>
        <v>0</v>
      </c>
      <c r="I551" s="14"/>
    </row>
    <row r="552" spans="1:9" ht="12.4" hidden="1" customHeight="1">
      <c r="A552" s="13"/>
      <c r="B552" s="1"/>
      <c r="C552" s="36"/>
      <c r="D552" s="211"/>
      <c r="E552" s="212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1"/>
        <v>0</v>
      </c>
      <c r="I552" s="14"/>
    </row>
    <row r="553" spans="1:9" ht="12.4" hidden="1" customHeight="1">
      <c r="A553" s="13"/>
      <c r="B553" s="1"/>
      <c r="C553" s="36"/>
      <c r="D553" s="211"/>
      <c r="E553" s="212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1"/>
        <v>0</v>
      </c>
      <c r="I553" s="14"/>
    </row>
    <row r="554" spans="1:9" ht="12.4" hidden="1" customHeight="1">
      <c r="A554" s="13"/>
      <c r="B554" s="1"/>
      <c r="C554" s="36"/>
      <c r="D554" s="211"/>
      <c r="E554" s="212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1"/>
        <v>0</v>
      </c>
      <c r="I554" s="14"/>
    </row>
    <row r="555" spans="1:9" ht="12.4" hidden="1" customHeight="1">
      <c r="A555" s="13"/>
      <c r="B555" s="1"/>
      <c r="C555" s="36"/>
      <c r="D555" s="211"/>
      <c r="E555" s="212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1"/>
        <v>0</v>
      </c>
      <c r="I555" s="14"/>
    </row>
    <row r="556" spans="1:9" ht="12.4" hidden="1" customHeight="1">
      <c r="A556" s="13"/>
      <c r="B556" s="1"/>
      <c r="C556" s="36"/>
      <c r="D556" s="211"/>
      <c r="E556" s="212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1"/>
        <v>0</v>
      </c>
      <c r="I556" s="14"/>
    </row>
    <row r="557" spans="1:9" ht="12.4" hidden="1" customHeight="1">
      <c r="A557" s="13"/>
      <c r="B557" s="1"/>
      <c r="C557" s="36"/>
      <c r="D557" s="211"/>
      <c r="E557" s="212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1"/>
        <v>0</v>
      </c>
      <c r="I557" s="14"/>
    </row>
    <row r="558" spans="1:9" ht="12.4" hidden="1" customHeight="1">
      <c r="A558" s="13"/>
      <c r="B558" s="1"/>
      <c r="C558" s="36"/>
      <c r="D558" s="211"/>
      <c r="E558" s="212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1"/>
        <v>0</v>
      </c>
      <c r="I558" s="14"/>
    </row>
    <row r="559" spans="1:9" ht="12.4" hidden="1" customHeight="1">
      <c r="A559" s="13"/>
      <c r="B559" s="1"/>
      <c r="C559" s="36"/>
      <c r="D559" s="211"/>
      <c r="E559" s="212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1"/>
        <v>0</v>
      </c>
      <c r="I559" s="14"/>
    </row>
    <row r="560" spans="1:9" ht="12.4" hidden="1" customHeight="1">
      <c r="A560" s="13"/>
      <c r="B560" s="1"/>
      <c r="C560" s="37"/>
      <c r="D560" s="211"/>
      <c r="E560" s="212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6"/>
      <c r="D561" s="211"/>
      <c r="E561" s="212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2">ROUND(IF(ISNUMBER(B561), G561*B561, 0),5)</f>
        <v>0</v>
      </c>
      <c r="I561" s="14"/>
    </row>
    <row r="562" spans="1:9" ht="12.4" hidden="1" customHeight="1">
      <c r="A562" s="13"/>
      <c r="B562" s="1"/>
      <c r="C562" s="36"/>
      <c r="D562" s="211"/>
      <c r="E562" s="212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2"/>
        <v>0</v>
      </c>
      <c r="I562" s="14"/>
    </row>
    <row r="563" spans="1:9" ht="12.4" hidden="1" customHeight="1">
      <c r="A563" s="13"/>
      <c r="B563" s="1"/>
      <c r="C563" s="36"/>
      <c r="D563" s="211"/>
      <c r="E563" s="212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2"/>
        <v>0</v>
      </c>
      <c r="I563" s="14"/>
    </row>
    <row r="564" spans="1:9" ht="12.4" hidden="1" customHeight="1">
      <c r="A564" s="13"/>
      <c r="B564" s="1"/>
      <c r="C564" s="36"/>
      <c r="D564" s="211"/>
      <c r="E564" s="212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2"/>
        <v>0</v>
      </c>
      <c r="I564" s="14"/>
    </row>
    <row r="565" spans="1:9" ht="12.4" hidden="1" customHeight="1">
      <c r="A565" s="13"/>
      <c r="B565" s="1"/>
      <c r="C565" s="36"/>
      <c r="D565" s="211"/>
      <c r="E565" s="212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2"/>
        <v>0</v>
      </c>
      <c r="I565" s="14"/>
    </row>
    <row r="566" spans="1:9" ht="12.4" hidden="1" customHeight="1">
      <c r="A566" s="13"/>
      <c r="B566" s="1"/>
      <c r="C566" s="36"/>
      <c r="D566" s="211"/>
      <c r="E566" s="212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2"/>
        <v>0</v>
      </c>
      <c r="I566" s="14"/>
    </row>
    <row r="567" spans="1:9" ht="12.4" hidden="1" customHeight="1">
      <c r="A567" s="13"/>
      <c r="B567" s="1"/>
      <c r="C567" s="36"/>
      <c r="D567" s="211"/>
      <c r="E567" s="212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2"/>
        <v>0</v>
      </c>
      <c r="I567" s="14"/>
    </row>
    <row r="568" spans="1:9" ht="12.4" hidden="1" customHeight="1">
      <c r="A568" s="13"/>
      <c r="B568" s="1"/>
      <c r="C568" s="36"/>
      <c r="D568" s="211"/>
      <c r="E568" s="212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2"/>
        <v>0</v>
      </c>
      <c r="I568" s="14"/>
    </row>
    <row r="569" spans="1:9" ht="12.4" hidden="1" customHeight="1">
      <c r="A569" s="13"/>
      <c r="B569" s="1"/>
      <c r="C569" s="36"/>
      <c r="D569" s="211"/>
      <c r="E569" s="212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2"/>
        <v>0</v>
      </c>
      <c r="I569" s="14"/>
    </row>
    <row r="570" spans="1:9" ht="12.4" hidden="1" customHeight="1">
      <c r="A570" s="13"/>
      <c r="B570" s="1"/>
      <c r="C570" s="36"/>
      <c r="D570" s="211"/>
      <c r="E570" s="212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2"/>
        <v>0</v>
      </c>
      <c r="I570" s="14"/>
    </row>
    <row r="571" spans="1:9" ht="12.4" hidden="1" customHeight="1">
      <c r="A571" s="13"/>
      <c r="B571" s="1"/>
      <c r="C571" s="36"/>
      <c r="D571" s="211"/>
      <c r="E571" s="212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2"/>
        <v>0</v>
      </c>
      <c r="I571" s="14"/>
    </row>
    <row r="572" spans="1:9" ht="12.4" hidden="1" customHeight="1">
      <c r="A572" s="13"/>
      <c r="B572" s="1"/>
      <c r="C572" s="36"/>
      <c r="D572" s="211"/>
      <c r="E572" s="212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2"/>
        <v>0</v>
      </c>
      <c r="I572" s="14"/>
    </row>
    <row r="573" spans="1:9" ht="12.4" hidden="1" customHeight="1">
      <c r="A573" s="13"/>
      <c r="B573" s="1"/>
      <c r="C573" s="36"/>
      <c r="D573" s="211"/>
      <c r="E573" s="212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2"/>
        <v>0</v>
      </c>
      <c r="I573" s="14"/>
    </row>
    <row r="574" spans="1:9" ht="12.4" hidden="1" customHeight="1">
      <c r="A574" s="13"/>
      <c r="B574" s="1"/>
      <c r="C574" s="36"/>
      <c r="D574" s="211"/>
      <c r="E574" s="212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2"/>
        <v>0</v>
      </c>
      <c r="I574" s="14"/>
    </row>
    <row r="575" spans="1:9" ht="12.4" hidden="1" customHeight="1">
      <c r="A575" s="13"/>
      <c r="B575" s="1"/>
      <c r="C575" s="36"/>
      <c r="D575" s="211"/>
      <c r="E575" s="212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2"/>
        <v>0</v>
      </c>
      <c r="I575" s="14"/>
    </row>
    <row r="576" spans="1:9" ht="12.4" hidden="1" customHeight="1">
      <c r="A576" s="13"/>
      <c r="B576" s="1"/>
      <c r="C576" s="36"/>
      <c r="D576" s="211"/>
      <c r="E576" s="212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2"/>
        <v>0</v>
      </c>
      <c r="I576" s="14"/>
    </row>
    <row r="577" spans="1:9" ht="12.4" hidden="1" customHeight="1">
      <c r="A577" s="13"/>
      <c r="B577" s="1"/>
      <c r="C577" s="36"/>
      <c r="D577" s="211"/>
      <c r="E577" s="212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2"/>
        <v>0</v>
      </c>
      <c r="I577" s="14"/>
    </row>
    <row r="578" spans="1:9" ht="12.4" hidden="1" customHeight="1">
      <c r="A578" s="13"/>
      <c r="B578" s="1"/>
      <c r="C578" s="36"/>
      <c r="D578" s="211"/>
      <c r="E578" s="212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2"/>
        <v>0</v>
      </c>
      <c r="I578" s="14"/>
    </row>
    <row r="579" spans="1:9" ht="12.4" hidden="1" customHeight="1">
      <c r="A579" s="13"/>
      <c r="B579" s="1"/>
      <c r="C579" s="36"/>
      <c r="D579" s="211"/>
      <c r="E579" s="212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2"/>
        <v>0</v>
      </c>
      <c r="I579" s="14"/>
    </row>
    <row r="580" spans="1:9" ht="12.4" hidden="1" customHeight="1">
      <c r="A580" s="13"/>
      <c r="B580" s="1"/>
      <c r="C580" s="36"/>
      <c r="D580" s="211"/>
      <c r="E580" s="212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2"/>
        <v>0</v>
      </c>
      <c r="I580" s="14"/>
    </row>
    <row r="581" spans="1:9" ht="12.4" hidden="1" customHeight="1">
      <c r="A581" s="13"/>
      <c r="B581" s="1"/>
      <c r="C581" s="36"/>
      <c r="D581" s="211"/>
      <c r="E581" s="212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2"/>
        <v>0</v>
      </c>
      <c r="I581" s="14"/>
    </row>
    <row r="582" spans="1:9" ht="12.4" hidden="1" customHeight="1">
      <c r="A582" s="13"/>
      <c r="B582" s="1"/>
      <c r="C582" s="36"/>
      <c r="D582" s="211"/>
      <c r="E582" s="212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2"/>
        <v>0</v>
      </c>
      <c r="I582" s="14"/>
    </row>
    <row r="583" spans="1:9" ht="12.4" hidden="1" customHeight="1">
      <c r="A583" s="13"/>
      <c r="B583" s="1"/>
      <c r="C583" s="36"/>
      <c r="D583" s="211"/>
      <c r="E583" s="212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2"/>
        <v>0</v>
      </c>
      <c r="I583" s="14"/>
    </row>
    <row r="584" spans="1:9" ht="12.4" hidden="1" customHeight="1">
      <c r="A584" s="13"/>
      <c r="B584" s="1"/>
      <c r="C584" s="37"/>
      <c r="D584" s="211"/>
      <c r="E584" s="212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2"/>
        <v>0</v>
      </c>
      <c r="I584" s="14"/>
    </row>
    <row r="585" spans="1:9" ht="12" hidden="1" customHeight="1">
      <c r="A585" s="13"/>
      <c r="B585" s="1"/>
      <c r="C585" s="36"/>
      <c r="D585" s="211"/>
      <c r="E585" s="212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2"/>
        <v>0</v>
      </c>
      <c r="I585" s="14"/>
    </row>
    <row r="586" spans="1:9" ht="12.4" hidden="1" customHeight="1">
      <c r="A586" s="13"/>
      <c r="B586" s="1"/>
      <c r="C586" s="36"/>
      <c r="D586" s="211"/>
      <c r="E586" s="212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2"/>
        <v>0</v>
      </c>
      <c r="I586" s="14"/>
    </row>
    <row r="587" spans="1:9" ht="12.4" hidden="1" customHeight="1">
      <c r="A587" s="13"/>
      <c r="B587" s="1"/>
      <c r="C587" s="36"/>
      <c r="D587" s="211"/>
      <c r="E587" s="212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2"/>
        <v>0</v>
      </c>
      <c r="I587" s="14"/>
    </row>
    <row r="588" spans="1:9" ht="12.4" hidden="1" customHeight="1">
      <c r="A588" s="13"/>
      <c r="B588" s="1"/>
      <c r="C588" s="36"/>
      <c r="D588" s="211"/>
      <c r="E588" s="212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2"/>
        <v>0</v>
      </c>
      <c r="I588" s="14"/>
    </row>
    <row r="589" spans="1:9" ht="12.4" hidden="1" customHeight="1">
      <c r="A589" s="13"/>
      <c r="B589" s="1"/>
      <c r="C589" s="36"/>
      <c r="D589" s="211"/>
      <c r="E589" s="212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2"/>
        <v>0</v>
      </c>
      <c r="I589" s="14"/>
    </row>
    <row r="590" spans="1:9" ht="12.4" hidden="1" customHeight="1">
      <c r="A590" s="13"/>
      <c r="B590" s="1"/>
      <c r="C590" s="36"/>
      <c r="D590" s="211"/>
      <c r="E590" s="212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2"/>
        <v>0</v>
      </c>
      <c r="I590" s="14"/>
    </row>
    <row r="591" spans="1:9" ht="12.4" hidden="1" customHeight="1">
      <c r="A591" s="13"/>
      <c r="B591" s="1"/>
      <c r="C591" s="36"/>
      <c r="D591" s="211"/>
      <c r="E591" s="212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2"/>
        <v>0</v>
      </c>
      <c r="I591" s="14"/>
    </row>
    <row r="592" spans="1:9" ht="12.4" hidden="1" customHeight="1">
      <c r="A592" s="13"/>
      <c r="B592" s="1"/>
      <c r="C592" s="36"/>
      <c r="D592" s="211"/>
      <c r="E592" s="212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2"/>
        <v>0</v>
      </c>
      <c r="I592" s="14"/>
    </row>
    <row r="593" spans="1:9" ht="12.4" hidden="1" customHeight="1">
      <c r="A593" s="13"/>
      <c r="B593" s="1"/>
      <c r="C593" s="36"/>
      <c r="D593" s="211"/>
      <c r="E593" s="212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2"/>
        <v>0</v>
      </c>
      <c r="I593" s="14"/>
    </row>
    <row r="594" spans="1:9" ht="12.4" hidden="1" customHeight="1">
      <c r="A594" s="13"/>
      <c r="B594" s="1"/>
      <c r="C594" s="36"/>
      <c r="D594" s="211"/>
      <c r="E594" s="212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2"/>
        <v>0</v>
      </c>
      <c r="I594" s="14"/>
    </row>
    <row r="595" spans="1:9" ht="12.4" hidden="1" customHeight="1">
      <c r="A595" s="13"/>
      <c r="B595" s="1"/>
      <c r="C595" s="36"/>
      <c r="D595" s="211"/>
      <c r="E595" s="212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2"/>
        <v>0</v>
      </c>
      <c r="I595" s="14"/>
    </row>
    <row r="596" spans="1:9" ht="12.4" hidden="1" customHeight="1">
      <c r="A596" s="13"/>
      <c r="B596" s="1"/>
      <c r="C596" s="36"/>
      <c r="D596" s="211"/>
      <c r="E596" s="212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2"/>
        <v>0</v>
      </c>
      <c r="I596" s="14"/>
    </row>
    <row r="597" spans="1:9" ht="12.4" hidden="1" customHeight="1">
      <c r="A597" s="13"/>
      <c r="B597" s="1"/>
      <c r="C597" s="36"/>
      <c r="D597" s="211"/>
      <c r="E597" s="212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2"/>
        <v>0</v>
      </c>
      <c r="I597" s="14"/>
    </row>
    <row r="598" spans="1:9" ht="12.4" hidden="1" customHeight="1">
      <c r="A598" s="13"/>
      <c r="B598" s="1"/>
      <c r="C598" s="36"/>
      <c r="D598" s="211"/>
      <c r="E598" s="212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2"/>
        <v>0</v>
      </c>
      <c r="I598" s="14"/>
    </row>
    <row r="599" spans="1:9" ht="12.4" hidden="1" customHeight="1">
      <c r="A599" s="13"/>
      <c r="B599" s="1"/>
      <c r="C599" s="36"/>
      <c r="D599" s="211"/>
      <c r="E599" s="212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2"/>
        <v>0</v>
      </c>
      <c r="I599" s="14"/>
    </row>
    <row r="600" spans="1:9" ht="12.4" hidden="1" customHeight="1">
      <c r="A600" s="13"/>
      <c r="B600" s="1"/>
      <c r="C600" s="36"/>
      <c r="D600" s="211"/>
      <c r="E600" s="212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2"/>
        <v>0</v>
      </c>
      <c r="I600" s="14"/>
    </row>
    <row r="601" spans="1:9" ht="12.4" hidden="1" customHeight="1">
      <c r="A601" s="13"/>
      <c r="B601" s="1"/>
      <c r="C601" s="36"/>
      <c r="D601" s="211"/>
      <c r="E601" s="212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2"/>
        <v>0</v>
      </c>
      <c r="I601" s="14"/>
    </row>
    <row r="602" spans="1:9" ht="12.4" hidden="1" customHeight="1">
      <c r="A602" s="13"/>
      <c r="B602" s="1"/>
      <c r="C602" s="36"/>
      <c r="D602" s="211"/>
      <c r="E602" s="212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2"/>
        <v>0</v>
      </c>
      <c r="I602" s="14"/>
    </row>
    <row r="603" spans="1:9" ht="12.4" hidden="1" customHeight="1">
      <c r="A603" s="13"/>
      <c r="B603" s="1"/>
      <c r="C603" s="36"/>
      <c r="D603" s="211"/>
      <c r="E603" s="212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2"/>
        <v>0</v>
      </c>
      <c r="I603" s="14"/>
    </row>
    <row r="604" spans="1:9" ht="12.4" hidden="1" customHeight="1">
      <c r="A604" s="13"/>
      <c r="B604" s="1"/>
      <c r="C604" s="36"/>
      <c r="D604" s="211"/>
      <c r="E604" s="212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2"/>
        <v>0</v>
      </c>
      <c r="I604" s="14"/>
    </row>
    <row r="605" spans="1:9" ht="12.4" hidden="1" customHeight="1">
      <c r="A605" s="13"/>
      <c r="B605" s="1"/>
      <c r="C605" s="36"/>
      <c r="D605" s="211"/>
      <c r="E605" s="212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2"/>
        <v>0</v>
      </c>
      <c r="I605" s="14"/>
    </row>
    <row r="606" spans="1:9" ht="12.4" hidden="1" customHeight="1">
      <c r="A606" s="13"/>
      <c r="B606" s="1"/>
      <c r="C606" s="36"/>
      <c r="D606" s="211"/>
      <c r="E606" s="212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2"/>
        <v>0</v>
      </c>
      <c r="I606" s="14"/>
    </row>
    <row r="607" spans="1:9" ht="12.4" hidden="1" customHeight="1">
      <c r="A607" s="13"/>
      <c r="B607" s="1"/>
      <c r="C607" s="36"/>
      <c r="D607" s="211"/>
      <c r="E607" s="212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2"/>
        <v>0</v>
      </c>
      <c r="I607" s="14"/>
    </row>
    <row r="608" spans="1:9" ht="12.4" hidden="1" customHeight="1">
      <c r="A608" s="13"/>
      <c r="B608" s="1"/>
      <c r="C608" s="36"/>
      <c r="D608" s="211"/>
      <c r="E608" s="212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2"/>
        <v>0</v>
      </c>
      <c r="I608" s="14"/>
    </row>
    <row r="609" spans="1:9" ht="12.4" hidden="1" customHeight="1">
      <c r="A609" s="13"/>
      <c r="B609" s="1"/>
      <c r="C609" s="36"/>
      <c r="D609" s="211"/>
      <c r="E609" s="212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2"/>
        <v>0</v>
      </c>
      <c r="I609" s="14"/>
    </row>
    <row r="610" spans="1:9" ht="12.4" hidden="1" customHeight="1">
      <c r="A610" s="13"/>
      <c r="B610" s="1"/>
      <c r="C610" s="36"/>
      <c r="D610" s="211"/>
      <c r="E610" s="212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2"/>
        <v>0</v>
      </c>
      <c r="I610" s="14"/>
    </row>
    <row r="611" spans="1:9" ht="12.4" hidden="1" customHeight="1">
      <c r="A611" s="13"/>
      <c r="B611" s="1"/>
      <c r="C611" s="36"/>
      <c r="D611" s="211"/>
      <c r="E611" s="212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2"/>
        <v>0</v>
      </c>
      <c r="I611" s="14"/>
    </row>
    <row r="612" spans="1:9" ht="12.4" hidden="1" customHeight="1">
      <c r="A612" s="13"/>
      <c r="B612" s="1"/>
      <c r="C612" s="37"/>
      <c r="D612" s="211"/>
      <c r="E612" s="212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6"/>
      <c r="D613" s="211"/>
      <c r="E613" s="212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3">ROUND(IF(ISNUMBER(B613), G613*B613, 0),5)</f>
        <v>0</v>
      </c>
      <c r="I613" s="14"/>
    </row>
    <row r="614" spans="1:9" ht="12.4" hidden="1" customHeight="1">
      <c r="A614" s="13"/>
      <c r="B614" s="1"/>
      <c r="C614" s="36"/>
      <c r="D614" s="211"/>
      <c r="E614" s="212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3"/>
        <v>0</v>
      </c>
      <c r="I614" s="14"/>
    </row>
    <row r="615" spans="1:9" ht="12.4" hidden="1" customHeight="1">
      <c r="A615" s="13"/>
      <c r="B615" s="1"/>
      <c r="C615" s="36"/>
      <c r="D615" s="211"/>
      <c r="E615" s="212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3"/>
        <v>0</v>
      </c>
      <c r="I615" s="14"/>
    </row>
    <row r="616" spans="1:9" ht="12.4" hidden="1" customHeight="1">
      <c r="A616" s="13"/>
      <c r="B616" s="1"/>
      <c r="C616" s="36"/>
      <c r="D616" s="211"/>
      <c r="E616" s="212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3"/>
        <v>0</v>
      </c>
      <c r="I616" s="14"/>
    </row>
    <row r="617" spans="1:9" ht="12.4" hidden="1" customHeight="1">
      <c r="A617" s="13"/>
      <c r="B617" s="1"/>
      <c r="C617" s="36"/>
      <c r="D617" s="211"/>
      <c r="E617" s="212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3"/>
        <v>0</v>
      </c>
      <c r="I617" s="14"/>
    </row>
    <row r="618" spans="1:9" ht="12.4" hidden="1" customHeight="1">
      <c r="A618" s="13"/>
      <c r="B618" s="1"/>
      <c r="C618" s="36"/>
      <c r="D618" s="211"/>
      <c r="E618" s="212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3"/>
        <v>0</v>
      </c>
      <c r="I618" s="14"/>
    </row>
    <row r="619" spans="1:9" ht="12.4" hidden="1" customHeight="1">
      <c r="A619" s="13"/>
      <c r="B619" s="1"/>
      <c r="C619" s="36"/>
      <c r="D619" s="211"/>
      <c r="E619" s="212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3"/>
        <v>0</v>
      </c>
      <c r="I619" s="14"/>
    </row>
    <row r="620" spans="1:9" ht="12.4" hidden="1" customHeight="1">
      <c r="A620" s="13"/>
      <c r="B620" s="1"/>
      <c r="C620" s="36"/>
      <c r="D620" s="211"/>
      <c r="E620" s="212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3"/>
        <v>0</v>
      </c>
      <c r="I620" s="14"/>
    </row>
    <row r="621" spans="1:9" ht="12.4" hidden="1" customHeight="1">
      <c r="A621" s="13"/>
      <c r="B621" s="1"/>
      <c r="C621" s="36"/>
      <c r="D621" s="211"/>
      <c r="E621" s="212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3"/>
        <v>0</v>
      </c>
      <c r="I621" s="14"/>
    </row>
    <row r="622" spans="1:9" ht="12.4" hidden="1" customHeight="1">
      <c r="A622" s="13"/>
      <c r="B622" s="1"/>
      <c r="C622" s="36"/>
      <c r="D622" s="211"/>
      <c r="E622" s="212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3"/>
        <v>0</v>
      </c>
      <c r="I622" s="14"/>
    </row>
    <row r="623" spans="1:9" ht="12.4" hidden="1" customHeight="1">
      <c r="A623" s="13"/>
      <c r="B623" s="1"/>
      <c r="C623" s="36"/>
      <c r="D623" s="211"/>
      <c r="E623" s="212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3"/>
        <v>0</v>
      </c>
      <c r="I623" s="14"/>
    </row>
    <row r="624" spans="1:9" ht="12.4" hidden="1" customHeight="1">
      <c r="A624" s="13"/>
      <c r="B624" s="1"/>
      <c r="C624" s="36"/>
      <c r="D624" s="211"/>
      <c r="E624" s="212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3"/>
        <v>0</v>
      </c>
      <c r="I624" s="14"/>
    </row>
    <row r="625" spans="1:9" ht="12.4" hidden="1" customHeight="1">
      <c r="A625" s="13"/>
      <c r="B625" s="1"/>
      <c r="C625" s="36"/>
      <c r="D625" s="211"/>
      <c r="E625" s="212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3"/>
        <v>0</v>
      </c>
      <c r="I625" s="14"/>
    </row>
    <row r="626" spans="1:9" ht="12.4" hidden="1" customHeight="1">
      <c r="A626" s="13"/>
      <c r="B626" s="1"/>
      <c r="C626" s="36"/>
      <c r="D626" s="211"/>
      <c r="E626" s="212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3"/>
        <v>0</v>
      </c>
      <c r="I626" s="14"/>
    </row>
    <row r="627" spans="1:9" ht="12.4" hidden="1" customHeight="1">
      <c r="A627" s="13"/>
      <c r="B627" s="1"/>
      <c r="C627" s="36"/>
      <c r="D627" s="211"/>
      <c r="E627" s="212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3"/>
        <v>0</v>
      </c>
      <c r="I627" s="14"/>
    </row>
    <row r="628" spans="1:9" ht="12.4" hidden="1" customHeight="1">
      <c r="A628" s="13"/>
      <c r="B628" s="1"/>
      <c r="C628" s="37"/>
      <c r="D628" s="211"/>
      <c r="E628" s="212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3"/>
        <v>0</v>
      </c>
      <c r="I628" s="14"/>
    </row>
    <row r="629" spans="1:9" ht="12.4" hidden="1" customHeight="1">
      <c r="A629" s="13"/>
      <c r="B629" s="1"/>
      <c r="C629" s="37"/>
      <c r="D629" s="211"/>
      <c r="E629" s="212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3"/>
        <v>0</v>
      </c>
      <c r="I629" s="14"/>
    </row>
    <row r="630" spans="1:9" ht="12.4" hidden="1" customHeight="1">
      <c r="A630" s="13"/>
      <c r="B630" s="1"/>
      <c r="C630" s="36"/>
      <c r="D630" s="211"/>
      <c r="E630" s="212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3"/>
        <v>0</v>
      </c>
      <c r="I630" s="14"/>
    </row>
    <row r="631" spans="1:9" ht="12.4" hidden="1" customHeight="1">
      <c r="A631" s="13"/>
      <c r="B631" s="1"/>
      <c r="C631" s="36"/>
      <c r="D631" s="211"/>
      <c r="E631" s="212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3"/>
        <v>0</v>
      </c>
      <c r="I631" s="14"/>
    </row>
    <row r="632" spans="1:9" ht="12.4" hidden="1" customHeight="1">
      <c r="A632" s="13"/>
      <c r="B632" s="1"/>
      <c r="C632" s="36"/>
      <c r="D632" s="211"/>
      <c r="E632" s="212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3"/>
        <v>0</v>
      </c>
      <c r="I632" s="14"/>
    </row>
    <row r="633" spans="1:9" ht="12.4" hidden="1" customHeight="1">
      <c r="A633" s="13"/>
      <c r="B633" s="1"/>
      <c r="C633" s="36"/>
      <c r="D633" s="211"/>
      <c r="E633" s="212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3"/>
        <v>0</v>
      </c>
      <c r="I633" s="14"/>
    </row>
    <row r="634" spans="1:9" ht="12.4" hidden="1" customHeight="1">
      <c r="A634" s="13"/>
      <c r="B634" s="1"/>
      <c r="C634" s="36"/>
      <c r="D634" s="211"/>
      <c r="E634" s="212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3"/>
        <v>0</v>
      </c>
      <c r="I634" s="14"/>
    </row>
    <row r="635" spans="1:9" ht="12.4" hidden="1" customHeight="1">
      <c r="A635" s="13"/>
      <c r="B635" s="1"/>
      <c r="C635" s="36"/>
      <c r="D635" s="211"/>
      <c r="E635" s="212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3"/>
        <v>0</v>
      </c>
      <c r="I635" s="14"/>
    </row>
    <row r="636" spans="1:9" ht="12.4" hidden="1" customHeight="1">
      <c r="A636" s="13"/>
      <c r="B636" s="1"/>
      <c r="C636" s="36"/>
      <c r="D636" s="211"/>
      <c r="E636" s="212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3"/>
        <v>0</v>
      </c>
      <c r="I636" s="14"/>
    </row>
    <row r="637" spans="1:9" ht="12.4" hidden="1" customHeight="1">
      <c r="A637" s="13"/>
      <c r="B637" s="1"/>
      <c r="C637" s="36"/>
      <c r="D637" s="211"/>
      <c r="E637" s="212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3"/>
        <v>0</v>
      </c>
      <c r="I637" s="14"/>
    </row>
    <row r="638" spans="1:9" ht="12.4" hidden="1" customHeight="1">
      <c r="A638" s="13"/>
      <c r="B638" s="1"/>
      <c r="C638" s="36"/>
      <c r="D638" s="211"/>
      <c r="E638" s="212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3"/>
        <v>0</v>
      </c>
      <c r="I638" s="14"/>
    </row>
    <row r="639" spans="1:9" ht="12.4" hidden="1" customHeight="1">
      <c r="A639" s="13"/>
      <c r="B639" s="1"/>
      <c r="C639" s="36"/>
      <c r="D639" s="211"/>
      <c r="E639" s="212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3"/>
        <v>0</v>
      </c>
      <c r="I639" s="14"/>
    </row>
    <row r="640" spans="1:9" ht="12.4" hidden="1" customHeight="1">
      <c r="A640" s="13"/>
      <c r="B640" s="1"/>
      <c r="C640" s="37"/>
      <c r="D640" s="211"/>
      <c r="E640" s="212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3"/>
        <v>0</v>
      </c>
      <c r="I640" s="14"/>
    </row>
    <row r="641" spans="1:9" ht="12" hidden="1" customHeight="1">
      <c r="A641" s="13"/>
      <c r="B641" s="1"/>
      <c r="C641" s="36"/>
      <c r="D641" s="211"/>
      <c r="E641" s="212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3"/>
        <v>0</v>
      </c>
      <c r="I641" s="14"/>
    </row>
    <row r="642" spans="1:9" ht="12.4" hidden="1" customHeight="1">
      <c r="A642" s="13"/>
      <c r="B642" s="1"/>
      <c r="C642" s="36"/>
      <c r="D642" s="211"/>
      <c r="E642" s="212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3"/>
        <v>0</v>
      </c>
      <c r="I642" s="14"/>
    </row>
    <row r="643" spans="1:9" ht="12.4" hidden="1" customHeight="1">
      <c r="A643" s="13"/>
      <c r="B643" s="1"/>
      <c r="C643" s="36"/>
      <c r="D643" s="211"/>
      <c r="E643" s="212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3"/>
        <v>0</v>
      </c>
      <c r="I643" s="14"/>
    </row>
    <row r="644" spans="1:9" ht="12.4" hidden="1" customHeight="1">
      <c r="A644" s="13"/>
      <c r="B644" s="1"/>
      <c r="C644" s="36"/>
      <c r="D644" s="211"/>
      <c r="E644" s="212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3"/>
        <v>0</v>
      </c>
      <c r="I644" s="14"/>
    </row>
    <row r="645" spans="1:9" ht="12.4" hidden="1" customHeight="1">
      <c r="A645" s="13"/>
      <c r="B645" s="1"/>
      <c r="C645" s="36"/>
      <c r="D645" s="211"/>
      <c r="E645" s="212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3"/>
        <v>0</v>
      </c>
      <c r="I645" s="14"/>
    </row>
    <row r="646" spans="1:9" ht="12.4" hidden="1" customHeight="1">
      <c r="A646" s="13"/>
      <c r="B646" s="1"/>
      <c r="C646" s="36"/>
      <c r="D646" s="211"/>
      <c r="E646" s="212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3"/>
        <v>0</v>
      </c>
      <c r="I646" s="14"/>
    </row>
    <row r="647" spans="1:9" ht="12.4" hidden="1" customHeight="1">
      <c r="A647" s="13"/>
      <c r="B647" s="1"/>
      <c r="C647" s="36"/>
      <c r="D647" s="211"/>
      <c r="E647" s="212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3"/>
        <v>0</v>
      </c>
      <c r="I647" s="14"/>
    </row>
    <row r="648" spans="1:9" ht="12.4" hidden="1" customHeight="1">
      <c r="A648" s="13"/>
      <c r="B648" s="1"/>
      <c r="C648" s="36"/>
      <c r="D648" s="211"/>
      <c r="E648" s="212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3"/>
        <v>0</v>
      </c>
      <c r="I648" s="14"/>
    </row>
    <row r="649" spans="1:9" ht="12.4" hidden="1" customHeight="1">
      <c r="A649" s="13"/>
      <c r="B649" s="1"/>
      <c r="C649" s="36"/>
      <c r="D649" s="211"/>
      <c r="E649" s="212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3"/>
        <v>0</v>
      </c>
      <c r="I649" s="14"/>
    </row>
    <row r="650" spans="1:9" ht="12.4" hidden="1" customHeight="1">
      <c r="A650" s="13"/>
      <c r="B650" s="1"/>
      <c r="C650" s="36"/>
      <c r="D650" s="211"/>
      <c r="E650" s="212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3"/>
        <v>0</v>
      </c>
      <c r="I650" s="14"/>
    </row>
    <row r="651" spans="1:9" ht="12.4" hidden="1" customHeight="1">
      <c r="A651" s="13"/>
      <c r="B651" s="1"/>
      <c r="C651" s="36"/>
      <c r="D651" s="211"/>
      <c r="E651" s="212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3"/>
        <v>0</v>
      </c>
      <c r="I651" s="14"/>
    </row>
    <row r="652" spans="1:9" ht="12.4" hidden="1" customHeight="1">
      <c r="A652" s="13"/>
      <c r="B652" s="1"/>
      <c r="C652" s="36"/>
      <c r="D652" s="211"/>
      <c r="E652" s="212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3"/>
        <v>0</v>
      </c>
      <c r="I652" s="14"/>
    </row>
    <row r="653" spans="1:9" ht="12.4" hidden="1" customHeight="1">
      <c r="A653" s="13"/>
      <c r="B653" s="1"/>
      <c r="C653" s="36"/>
      <c r="D653" s="211"/>
      <c r="E653" s="212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3"/>
        <v>0</v>
      </c>
      <c r="I653" s="14"/>
    </row>
    <row r="654" spans="1:9" ht="12.4" hidden="1" customHeight="1">
      <c r="A654" s="13"/>
      <c r="B654" s="1"/>
      <c r="C654" s="36"/>
      <c r="D654" s="211"/>
      <c r="E654" s="212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3"/>
        <v>0</v>
      </c>
      <c r="I654" s="14"/>
    </row>
    <row r="655" spans="1:9" ht="12.4" hidden="1" customHeight="1">
      <c r="A655" s="13"/>
      <c r="B655" s="1"/>
      <c r="C655" s="36"/>
      <c r="D655" s="211"/>
      <c r="E655" s="212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3"/>
        <v>0</v>
      </c>
      <c r="I655" s="14"/>
    </row>
    <row r="656" spans="1:9" ht="12.4" hidden="1" customHeight="1">
      <c r="A656" s="13"/>
      <c r="B656" s="1"/>
      <c r="C656" s="36"/>
      <c r="D656" s="211"/>
      <c r="E656" s="212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3"/>
        <v>0</v>
      </c>
      <c r="I656" s="14"/>
    </row>
    <row r="657" spans="1:9" ht="12.4" hidden="1" customHeight="1">
      <c r="A657" s="13"/>
      <c r="B657" s="1"/>
      <c r="C657" s="36"/>
      <c r="D657" s="211"/>
      <c r="E657" s="212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3"/>
        <v>0</v>
      </c>
      <c r="I657" s="14"/>
    </row>
    <row r="658" spans="1:9" ht="12.4" hidden="1" customHeight="1">
      <c r="A658" s="13"/>
      <c r="B658" s="1"/>
      <c r="C658" s="36"/>
      <c r="D658" s="211"/>
      <c r="E658" s="212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3"/>
        <v>0</v>
      </c>
      <c r="I658" s="14"/>
    </row>
    <row r="659" spans="1:9" ht="12.4" hidden="1" customHeight="1">
      <c r="A659" s="13"/>
      <c r="B659" s="1"/>
      <c r="C659" s="36"/>
      <c r="D659" s="211"/>
      <c r="E659" s="212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3"/>
        <v>0</v>
      </c>
      <c r="I659" s="14"/>
    </row>
    <row r="660" spans="1:9" ht="12.4" hidden="1" customHeight="1">
      <c r="A660" s="13"/>
      <c r="B660" s="1"/>
      <c r="C660" s="36"/>
      <c r="D660" s="211"/>
      <c r="E660" s="212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3"/>
        <v>0</v>
      </c>
      <c r="I660" s="14"/>
    </row>
    <row r="661" spans="1:9" ht="12.4" hidden="1" customHeight="1">
      <c r="A661" s="13"/>
      <c r="B661" s="1"/>
      <c r="C661" s="36"/>
      <c r="D661" s="211"/>
      <c r="E661" s="212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3"/>
        <v>0</v>
      </c>
      <c r="I661" s="14"/>
    </row>
    <row r="662" spans="1:9" ht="12.4" hidden="1" customHeight="1">
      <c r="A662" s="13"/>
      <c r="B662" s="1"/>
      <c r="C662" s="36"/>
      <c r="D662" s="211"/>
      <c r="E662" s="212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3"/>
        <v>0</v>
      </c>
      <c r="I662" s="14"/>
    </row>
    <row r="663" spans="1:9" ht="12.4" hidden="1" customHeight="1">
      <c r="A663" s="13"/>
      <c r="B663" s="1"/>
      <c r="C663" s="36"/>
      <c r="D663" s="211"/>
      <c r="E663" s="212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3"/>
        <v>0</v>
      </c>
      <c r="I663" s="14"/>
    </row>
    <row r="664" spans="1:9" ht="12.4" hidden="1" customHeight="1">
      <c r="A664" s="13"/>
      <c r="B664" s="1"/>
      <c r="C664" s="36"/>
      <c r="D664" s="211"/>
      <c r="E664" s="212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3"/>
        <v>0</v>
      </c>
      <c r="I664" s="14"/>
    </row>
    <row r="665" spans="1:9" ht="12.4" hidden="1" customHeight="1">
      <c r="A665" s="13"/>
      <c r="B665" s="1"/>
      <c r="C665" s="36"/>
      <c r="D665" s="211"/>
      <c r="E665" s="212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3"/>
        <v>0</v>
      </c>
      <c r="I665" s="14"/>
    </row>
    <row r="666" spans="1:9" ht="12.4" hidden="1" customHeight="1">
      <c r="A666" s="13"/>
      <c r="B666" s="1"/>
      <c r="C666" s="36"/>
      <c r="D666" s="211"/>
      <c r="E666" s="212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3"/>
        <v>0</v>
      </c>
      <c r="I666" s="14"/>
    </row>
    <row r="667" spans="1:9" ht="12.4" hidden="1" customHeight="1">
      <c r="A667" s="13"/>
      <c r="B667" s="1"/>
      <c r="C667" s="36"/>
      <c r="D667" s="211"/>
      <c r="E667" s="212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3"/>
        <v>0</v>
      </c>
      <c r="I667" s="14"/>
    </row>
    <row r="668" spans="1:9" ht="12.4" hidden="1" customHeight="1">
      <c r="A668" s="13"/>
      <c r="B668" s="1"/>
      <c r="C668" s="37"/>
      <c r="D668" s="211"/>
      <c r="E668" s="212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6"/>
      <c r="D669" s="211"/>
      <c r="E669" s="212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4">ROUND(IF(ISNUMBER(B669), G669*B669, 0),5)</f>
        <v>0</v>
      </c>
      <c r="I669" s="14"/>
    </row>
    <row r="670" spans="1:9" ht="12.4" hidden="1" customHeight="1">
      <c r="A670" s="13"/>
      <c r="B670" s="1"/>
      <c r="C670" s="36"/>
      <c r="D670" s="211"/>
      <c r="E670" s="212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4"/>
        <v>0</v>
      </c>
      <c r="I670" s="14"/>
    </row>
    <row r="671" spans="1:9" ht="12.4" hidden="1" customHeight="1">
      <c r="A671" s="13"/>
      <c r="B671" s="1"/>
      <c r="C671" s="36"/>
      <c r="D671" s="211"/>
      <c r="E671" s="212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4"/>
        <v>0</v>
      </c>
      <c r="I671" s="14"/>
    </row>
    <row r="672" spans="1:9" ht="12.4" hidden="1" customHeight="1">
      <c r="A672" s="13"/>
      <c r="B672" s="1"/>
      <c r="C672" s="36"/>
      <c r="D672" s="211"/>
      <c r="E672" s="212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4"/>
        <v>0</v>
      </c>
      <c r="I672" s="14"/>
    </row>
    <row r="673" spans="1:9" ht="12.4" hidden="1" customHeight="1">
      <c r="A673" s="13"/>
      <c r="B673" s="1"/>
      <c r="C673" s="36"/>
      <c r="D673" s="211"/>
      <c r="E673" s="212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4"/>
        <v>0</v>
      </c>
      <c r="I673" s="14"/>
    </row>
    <row r="674" spans="1:9" ht="12.4" hidden="1" customHeight="1">
      <c r="A674" s="13"/>
      <c r="B674" s="1"/>
      <c r="C674" s="36"/>
      <c r="D674" s="211"/>
      <c r="E674" s="212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4"/>
        <v>0</v>
      </c>
      <c r="I674" s="14"/>
    </row>
    <row r="675" spans="1:9" ht="12.4" hidden="1" customHeight="1">
      <c r="A675" s="13"/>
      <c r="B675" s="1"/>
      <c r="C675" s="36"/>
      <c r="D675" s="211"/>
      <c r="E675" s="212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4"/>
        <v>0</v>
      </c>
      <c r="I675" s="14"/>
    </row>
    <row r="676" spans="1:9" ht="12.4" hidden="1" customHeight="1">
      <c r="A676" s="13"/>
      <c r="B676" s="1"/>
      <c r="C676" s="36"/>
      <c r="D676" s="211"/>
      <c r="E676" s="212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4"/>
        <v>0</v>
      </c>
      <c r="I676" s="14"/>
    </row>
    <row r="677" spans="1:9" ht="12.4" hidden="1" customHeight="1">
      <c r="A677" s="13"/>
      <c r="B677" s="1"/>
      <c r="C677" s="36"/>
      <c r="D677" s="211"/>
      <c r="E677" s="212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4"/>
        <v>0</v>
      </c>
      <c r="I677" s="14"/>
    </row>
    <row r="678" spans="1:9" ht="12.4" hidden="1" customHeight="1">
      <c r="A678" s="13"/>
      <c r="B678" s="1"/>
      <c r="C678" s="36"/>
      <c r="D678" s="211"/>
      <c r="E678" s="212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4"/>
        <v>0</v>
      </c>
      <c r="I678" s="14"/>
    </row>
    <row r="679" spans="1:9" ht="12.4" hidden="1" customHeight="1">
      <c r="A679" s="13"/>
      <c r="B679" s="1"/>
      <c r="C679" s="36"/>
      <c r="D679" s="211"/>
      <c r="E679" s="212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4"/>
        <v>0</v>
      </c>
      <c r="I679" s="14"/>
    </row>
    <row r="680" spans="1:9" ht="12.4" hidden="1" customHeight="1">
      <c r="A680" s="13"/>
      <c r="B680" s="1"/>
      <c r="C680" s="36"/>
      <c r="D680" s="211"/>
      <c r="E680" s="212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4"/>
        <v>0</v>
      </c>
      <c r="I680" s="14"/>
    </row>
    <row r="681" spans="1:9" ht="12.4" hidden="1" customHeight="1">
      <c r="A681" s="13"/>
      <c r="B681" s="1"/>
      <c r="C681" s="36"/>
      <c r="D681" s="211"/>
      <c r="E681" s="212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4"/>
        <v>0</v>
      </c>
      <c r="I681" s="14"/>
    </row>
    <row r="682" spans="1:9" ht="12.4" hidden="1" customHeight="1">
      <c r="A682" s="13"/>
      <c r="B682" s="1"/>
      <c r="C682" s="36"/>
      <c r="D682" s="211"/>
      <c r="E682" s="212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4"/>
        <v>0</v>
      </c>
      <c r="I682" s="14"/>
    </row>
    <row r="683" spans="1:9" ht="12.4" hidden="1" customHeight="1">
      <c r="A683" s="13"/>
      <c r="B683" s="1"/>
      <c r="C683" s="36"/>
      <c r="D683" s="211"/>
      <c r="E683" s="212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4"/>
        <v>0</v>
      </c>
      <c r="I683" s="14"/>
    </row>
    <row r="684" spans="1:9" ht="12.4" hidden="1" customHeight="1">
      <c r="A684" s="13"/>
      <c r="B684" s="1"/>
      <c r="C684" s="36"/>
      <c r="D684" s="211"/>
      <c r="E684" s="212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4"/>
        <v>0</v>
      </c>
      <c r="I684" s="14"/>
    </row>
    <row r="685" spans="1:9" ht="12.4" hidden="1" customHeight="1">
      <c r="A685" s="13"/>
      <c r="B685" s="1"/>
      <c r="C685" s="36"/>
      <c r="D685" s="211"/>
      <c r="E685" s="212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4"/>
        <v>0</v>
      </c>
      <c r="I685" s="14"/>
    </row>
    <row r="686" spans="1:9" ht="12.4" hidden="1" customHeight="1">
      <c r="A686" s="13"/>
      <c r="B686" s="1"/>
      <c r="C686" s="36"/>
      <c r="D686" s="211"/>
      <c r="E686" s="212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4"/>
        <v>0</v>
      </c>
      <c r="I686" s="14"/>
    </row>
    <row r="687" spans="1:9" ht="12.4" hidden="1" customHeight="1">
      <c r="A687" s="13"/>
      <c r="B687" s="1"/>
      <c r="C687" s="36"/>
      <c r="D687" s="211"/>
      <c r="E687" s="212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4"/>
        <v>0</v>
      </c>
      <c r="I687" s="14"/>
    </row>
    <row r="688" spans="1:9" ht="12.4" hidden="1" customHeight="1">
      <c r="A688" s="13"/>
      <c r="B688" s="1"/>
      <c r="C688" s="36"/>
      <c r="D688" s="211"/>
      <c r="E688" s="212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4"/>
        <v>0</v>
      </c>
      <c r="I688" s="14"/>
    </row>
    <row r="689" spans="1:9" ht="12.4" hidden="1" customHeight="1">
      <c r="A689" s="13"/>
      <c r="B689" s="1"/>
      <c r="C689" s="36"/>
      <c r="D689" s="211"/>
      <c r="E689" s="212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4"/>
        <v>0</v>
      </c>
      <c r="I689" s="14"/>
    </row>
    <row r="690" spans="1:9" ht="12.4" hidden="1" customHeight="1">
      <c r="A690" s="13"/>
      <c r="B690" s="1"/>
      <c r="C690" s="36"/>
      <c r="D690" s="211"/>
      <c r="E690" s="212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4"/>
        <v>0</v>
      </c>
      <c r="I690" s="14"/>
    </row>
    <row r="691" spans="1:9" ht="12.4" hidden="1" customHeight="1">
      <c r="A691" s="13"/>
      <c r="B691" s="1"/>
      <c r="C691" s="36"/>
      <c r="D691" s="211"/>
      <c r="E691" s="212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4"/>
        <v>0</v>
      </c>
      <c r="I691" s="14"/>
    </row>
    <row r="692" spans="1:9" ht="12.4" hidden="1" customHeight="1">
      <c r="A692" s="13"/>
      <c r="B692" s="1"/>
      <c r="C692" s="37"/>
      <c r="D692" s="211"/>
      <c r="E692" s="212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4"/>
        <v>0</v>
      </c>
      <c r="I692" s="14"/>
    </row>
    <row r="693" spans="1:9" ht="12" hidden="1" customHeight="1">
      <c r="A693" s="13"/>
      <c r="B693" s="1"/>
      <c r="C693" s="36"/>
      <c r="D693" s="211"/>
      <c r="E693" s="212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4"/>
        <v>0</v>
      </c>
      <c r="I693" s="14"/>
    </row>
    <row r="694" spans="1:9" ht="12.4" hidden="1" customHeight="1">
      <c r="A694" s="13"/>
      <c r="B694" s="1"/>
      <c r="C694" s="36"/>
      <c r="D694" s="211"/>
      <c r="E694" s="212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4"/>
        <v>0</v>
      </c>
      <c r="I694" s="14"/>
    </row>
    <row r="695" spans="1:9" ht="12.4" hidden="1" customHeight="1">
      <c r="A695" s="13"/>
      <c r="B695" s="1"/>
      <c r="C695" s="36"/>
      <c r="D695" s="211"/>
      <c r="E695" s="212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4"/>
        <v>0</v>
      </c>
      <c r="I695" s="14"/>
    </row>
    <row r="696" spans="1:9" ht="12.4" hidden="1" customHeight="1">
      <c r="A696" s="13"/>
      <c r="B696" s="1"/>
      <c r="C696" s="36"/>
      <c r="D696" s="211"/>
      <c r="E696" s="212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4"/>
        <v>0</v>
      </c>
      <c r="I696" s="14"/>
    </row>
    <row r="697" spans="1:9" ht="12.4" hidden="1" customHeight="1">
      <c r="A697" s="13"/>
      <c r="B697" s="1"/>
      <c r="C697" s="36"/>
      <c r="D697" s="211"/>
      <c r="E697" s="212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4"/>
        <v>0</v>
      </c>
      <c r="I697" s="14"/>
    </row>
    <row r="698" spans="1:9" ht="12.4" hidden="1" customHeight="1">
      <c r="A698" s="13"/>
      <c r="B698" s="1"/>
      <c r="C698" s="36"/>
      <c r="D698" s="211"/>
      <c r="E698" s="212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4"/>
        <v>0</v>
      </c>
      <c r="I698" s="14"/>
    </row>
    <row r="699" spans="1:9" ht="12.4" hidden="1" customHeight="1">
      <c r="A699" s="13"/>
      <c r="B699" s="1"/>
      <c r="C699" s="36"/>
      <c r="D699" s="211"/>
      <c r="E699" s="212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4"/>
        <v>0</v>
      </c>
      <c r="I699" s="14"/>
    </row>
    <row r="700" spans="1:9" ht="12.4" hidden="1" customHeight="1">
      <c r="A700" s="13"/>
      <c r="B700" s="1"/>
      <c r="C700" s="36"/>
      <c r="D700" s="211"/>
      <c r="E700" s="212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4"/>
        <v>0</v>
      </c>
      <c r="I700" s="14"/>
    </row>
    <row r="701" spans="1:9" ht="12.4" hidden="1" customHeight="1">
      <c r="A701" s="13"/>
      <c r="B701" s="1"/>
      <c r="C701" s="36"/>
      <c r="D701" s="211"/>
      <c r="E701" s="212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4"/>
        <v>0</v>
      </c>
      <c r="I701" s="14"/>
    </row>
    <row r="702" spans="1:9" ht="12.4" hidden="1" customHeight="1">
      <c r="A702" s="13"/>
      <c r="B702" s="1"/>
      <c r="C702" s="36"/>
      <c r="D702" s="211"/>
      <c r="E702" s="212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4"/>
        <v>0</v>
      </c>
      <c r="I702" s="14"/>
    </row>
    <row r="703" spans="1:9" ht="12.4" hidden="1" customHeight="1">
      <c r="A703" s="13"/>
      <c r="B703" s="1"/>
      <c r="C703" s="36"/>
      <c r="D703" s="211"/>
      <c r="E703" s="212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4"/>
        <v>0</v>
      </c>
      <c r="I703" s="14"/>
    </row>
    <row r="704" spans="1:9" ht="12.4" hidden="1" customHeight="1">
      <c r="A704" s="13"/>
      <c r="B704" s="1"/>
      <c r="C704" s="36"/>
      <c r="D704" s="211"/>
      <c r="E704" s="212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4"/>
        <v>0</v>
      </c>
      <c r="I704" s="14"/>
    </row>
    <row r="705" spans="1:9" ht="12.4" hidden="1" customHeight="1">
      <c r="A705" s="13"/>
      <c r="B705" s="1"/>
      <c r="C705" s="36"/>
      <c r="D705" s="211"/>
      <c r="E705" s="212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4"/>
        <v>0</v>
      </c>
      <c r="I705" s="14"/>
    </row>
    <row r="706" spans="1:9" ht="12.4" hidden="1" customHeight="1">
      <c r="A706" s="13"/>
      <c r="B706" s="1"/>
      <c r="C706" s="36"/>
      <c r="D706" s="211"/>
      <c r="E706" s="212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4"/>
        <v>0</v>
      </c>
      <c r="I706" s="14"/>
    </row>
    <row r="707" spans="1:9" ht="12.4" hidden="1" customHeight="1">
      <c r="A707" s="13"/>
      <c r="B707" s="1"/>
      <c r="C707" s="36"/>
      <c r="D707" s="211"/>
      <c r="E707" s="212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4"/>
        <v>0</v>
      </c>
      <c r="I707" s="14"/>
    </row>
    <row r="708" spans="1:9" ht="12.4" hidden="1" customHeight="1">
      <c r="A708" s="13"/>
      <c r="B708" s="1"/>
      <c r="C708" s="36"/>
      <c r="D708" s="211"/>
      <c r="E708" s="212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4"/>
        <v>0</v>
      </c>
      <c r="I708" s="14"/>
    </row>
    <row r="709" spans="1:9" ht="12.4" hidden="1" customHeight="1">
      <c r="A709" s="13"/>
      <c r="B709" s="1"/>
      <c r="C709" s="36"/>
      <c r="D709" s="211"/>
      <c r="E709" s="212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4"/>
        <v>0</v>
      </c>
      <c r="I709" s="14"/>
    </row>
    <row r="710" spans="1:9" ht="12.4" hidden="1" customHeight="1">
      <c r="A710" s="13"/>
      <c r="B710" s="1"/>
      <c r="C710" s="36"/>
      <c r="D710" s="211"/>
      <c r="E710" s="212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4"/>
        <v>0</v>
      </c>
      <c r="I710" s="14"/>
    </row>
    <row r="711" spans="1:9" ht="12.4" hidden="1" customHeight="1">
      <c r="A711" s="13"/>
      <c r="B711" s="1"/>
      <c r="C711" s="36"/>
      <c r="D711" s="211"/>
      <c r="E711" s="212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4"/>
        <v>0</v>
      </c>
      <c r="I711" s="14"/>
    </row>
    <row r="712" spans="1:9" ht="12.4" hidden="1" customHeight="1">
      <c r="A712" s="13"/>
      <c r="B712" s="1"/>
      <c r="C712" s="36"/>
      <c r="D712" s="211"/>
      <c r="E712" s="212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4"/>
        <v>0</v>
      </c>
      <c r="I712" s="14"/>
    </row>
    <row r="713" spans="1:9" ht="12.4" hidden="1" customHeight="1">
      <c r="A713" s="13"/>
      <c r="B713" s="1"/>
      <c r="C713" s="36"/>
      <c r="D713" s="211"/>
      <c r="E713" s="212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4"/>
        <v>0</v>
      </c>
      <c r="I713" s="14"/>
    </row>
    <row r="714" spans="1:9" ht="12.4" hidden="1" customHeight="1">
      <c r="A714" s="13"/>
      <c r="B714" s="1"/>
      <c r="C714" s="36"/>
      <c r="D714" s="211"/>
      <c r="E714" s="212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4"/>
        <v>0</v>
      </c>
      <c r="I714" s="14"/>
    </row>
    <row r="715" spans="1:9" ht="12.4" hidden="1" customHeight="1">
      <c r="A715" s="13"/>
      <c r="B715" s="1"/>
      <c r="C715" s="36"/>
      <c r="D715" s="211"/>
      <c r="E715" s="212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4"/>
        <v>0</v>
      </c>
      <c r="I715" s="14"/>
    </row>
    <row r="716" spans="1:9" ht="12.4" hidden="1" customHeight="1">
      <c r="A716" s="13"/>
      <c r="B716" s="1"/>
      <c r="C716" s="36"/>
      <c r="D716" s="211"/>
      <c r="E716" s="212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4"/>
        <v>0</v>
      </c>
      <c r="I716" s="14"/>
    </row>
    <row r="717" spans="1:9" ht="12.4" hidden="1" customHeight="1">
      <c r="A717" s="13"/>
      <c r="B717" s="1"/>
      <c r="C717" s="36"/>
      <c r="D717" s="211"/>
      <c r="E717" s="212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4"/>
        <v>0</v>
      </c>
      <c r="I717" s="14"/>
    </row>
    <row r="718" spans="1:9" ht="12.4" hidden="1" customHeight="1">
      <c r="A718" s="13"/>
      <c r="B718" s="1"/>
      <c r="C718" s="36"/>
      <c r="D718" s="211"/>
      <c r="E718" s="212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4"/>
        <v>0</v>
      </c>
      <c r="I718" s="14"/>
    </row>
    <row r="719" spans="1:9" ht="12.4" hidden="1" customHeight="1">
      <c r="A719" s="13"/>
      <c r="B719" s="1"/>
      <c r="C719" s="36"/>
      <c r="D719" s="211"/>
      <c r="E719" s="212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4"/>
        <v>0</v>
      </c>
      <c r="I719" s="14"/>
    </row>
    <row r="720" spans="1:9" ht="12.4" hidden="1" customHeight="1">
      <c r="A720" s="13"/>
      <c r="B720" s="1"/>
      <c r="C720" s="37"/>
      <c r="D720" s="211"/>
      <c r="E720" s="212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6"/>
      <c r="D721" s="211"/>
      <c r="E721" s="212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5">ROUND(IF(ISNUMBER(B721), G721*B721, 0),5)</f>
        <v>0</v>
      </c>
      <c r="I721" s="14"/>
    </row>
    <row r="722" spans="1:9" ht="12.4" hidden="1" customHeight="1">
      <c r="A722" s="13"/>
      <c r="B722" s="1"/>
      <c r="C722" s="36"/>
      <c r="D722" s="211"/>
      <c r="E722" s="212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5"/>
        <v>0</v>
      </c>
      <c r="I722" s="14"/>
    </row>
    <row r="723" spans="1:9" ht="12.4" hidden="1" customHeight="1">
      <c r="A723" s="13"/>
      <c r="B723" s="1"/>
      <c r="C723" s="36"/>
      <c r="D723" s="211"/>
      <c r="E723" s="212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5"/>
        <v>0</v>
      </c>
      <c r="I723" s="14"/>
    </row>
    <row r="724" spans="1:9" ht="12.4" hidden="1" customHeight="1">
      <c r="A724" s="13"/>
      <c r="B724" s="1"/>
      <c r="C724" s="36"/>
      <c r="D724" s="211"/>
      <c r="E724" s="212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5"/>
        <v>0</v>
      </c>
      <c r="I724" s="14"/>
    </row>
    <row r="725" spans="1:9" ht="12.4" hidden="1" customHeight="1">
      <c r="A725" s="13"/>
      <c r="B725" s="1"/>
      <c r="C725" s="36"/>
      <c r="D725" s="211"/>
      <c r="E725" s="212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5"/>
        <v>0</v>
      </c>
      <c r="I725" s="14"/>
    </row>
    <row r="726" spans="1:9" ht="12.4" hidden="1" customHeight="1">
      <c r="A726" s="13"/>
      <c r="B726" s="1"/>
      <c r="C726" s="36"/>
      <c r="D726" s="211"/>
      <c r="E726" s="212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5"/>
        <v>0</v>
      </c>
      <c r="I726" s="14"/>
    </row>
    <row r="727" spans="1:9" ht="12.4" hidden="1" customHeight="1">
      <c r="A727" s="13"/>
      <c r="B727" s="1"/>
      <c r="C727" s="36"/>
      <c r="D727" s="211"/>
      <c r="E727" s="212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5"/>
        <v>0</v>
      </c>
      <c r="I727" s="14"/>
    </row>
    <row r="728" spans="1:9" ht="12.4" hidden="1" customHeight="1">
      <c r="A728" s="13"/>
      <c r="B728" s="1"/>
      <c r="C728" s="36"/>
      <c r="D728" s="211"/>
      <c r="E728" s="212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5"/>
        <v>0</v>
      </c>
      <c r="I728" s="14"/>
    </row>
    <row r="729" spans="1:9" ht="12.4" hidden="1" customHeight="1">
      <c r="A729" s="13"/>
      <c r="B729" s="1"/>
      <c r="C729" s="36"/>
      <c r="D729" s="211"/>
      <c r="E729" s="212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5"/>
        <v>0</v>
      </c>
      <c r="I729" s="14"/>
    </row>
    <row r="730" spans="1:9" ht="12.4" hidden="1" customHeight="1">
      <c r="A730" s="13"/>
      <c r="B730" s="1"/>
      <c r="C730" s="36"/>
      <c r="D730" s="211"/>
      <c r="E730" s="212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5"/>
        <v>0</v>
      </c>
      <c r="I730" s="14"/>
    </row>
    <row r="731" spans="1:9" ht="12.4" hidden="1" customHeight="1">
      <c r="A731" s="13"/>
      <c r="B731" s="1"/>
      <c r="C731" s="36"/>
      <c r="D731" s="211"/>
      <c r="E731" s="212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5"/>
        <v>0</v>
      </c>
      <c r="I731" s="14"/>
    </row>
    <row r="732" spans="1:9" ht="12.4" hidden="1" customHeight="1">
      <c r="A732" s="13"/>
      <c r="B732" s="1"/>
      <c r="C732" s="36"/>
      <c r="D732" s="211"/>
      <c r="E732" s="212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5"/>
        <v>0</v>
      </c>
      <c r="I732" s="14"/>
    </row>
    <row r="733" spans="1:9" ht="12.4" hidden="1" customHeight="1">
      <c r="A733" s="13"/>
      <c r="B733" s="1"/>
      <c r="C733" s="36"/>
      <c r="D733" s="211"/>
      <c r="E733" s="212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5"/>
        <v>0</v>
      </c>
      <c r="I733" s="14"/>
    </row>
    <row r="734" spans="1:9" ht="12.4" hidden="1" customHeight="1">
      <c r="A734" s="13"/>
      <c r="B734" s="1"/>
      <c r="C734" s="36"/>
      <c r="D734" s="211"/>
      <c r="E734" s="212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5"/>
        <v>0</v>
      </c>
      <c r="I734" s="14"/>
    </row>
    <row r="735" spans="1:9" ht="12.4" hidden="1" customHeight="1">
      <c r="A735" s="13"/>
      <c r="B735" s="1"/>
      <c r="C735" s="36"/>
      <c r="D735" s="211"/>
      <c r="E735" s="212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5"/>
        <v>0</v>
      </c>
      <c r="I735" s="14"/>
    </row>
    <row r="736" spans="1:9" ht="12.4" hidden="1" customHeight="1">
      <c r="A736" s="13"/>
      <c r="B736" s="1"/>
      <c r="C736" s="37"/>
      <c r="D736" s="211"/>
      <c r="E736" s="212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5"/>
        <v>0</v>
      </c>
      <c r="I736" s="14"/>
    </row>
    <row r="737" spans="1:9" ht="12.4" hidden="1" customHeight="1">
      <c r="A737" s="13"/>
      <c r="B737" s="1"/>
      <c r="C737" s="37"/>
      <c r="D737" s="211"/>
      <c r="E737" s="212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5"/>
        <v>0</v>
      </c>
      <c r="I737" s="14"/>
    </row>
    <row r="738" spans="1:9" ht="12.4" hidden="1" customHeight="1">
      <c r="A738" s="13"/>
      <c r="B738" s="1"/>
      <c r="C738" s="36"/>
      <c r="D738" s="211"/>
      <c r="E738" s="212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6"/>
      <c r="D739" s="211"/>
      <c r="E739" s="212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76" si="16">ROUND(IF(ISNUMBER(B739), G739*B739, 0),5)</f>
        <v>0</v>
      </c>
      <c r="I739" s="14"/>
    </row>
    <row r="740" spans="1:9" ht="12.4" hidden="1" customHeight="1">
      <c r="A740" s="13"/>
      <c r="B740" s="1"/>
      <c r="C740" s="36"/>
      <c r="D740" s="211"/>
      <c r="E740" s="212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6"/>
        <v>0</v>
      </c>
      <c r="I740" s="14"/>
    </row>
    <row r="741" spans="1:9" ht="12.4" hidden="1" customHeight="1">
      <c r="A741" s="13"/>
      <c r="B741" s="1"/>
      <c r="C741" s="36"/>
      <c r="D741" s="211"/>
      <c r="E741" s="212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6"/>
        <v>0</v>
      </c>
      <c r="I741" s="14"/>
    </row>
    <row r="742" spans="1:9" ht="12.4" hidden="1" customHeight="1">
      <c r="A742" s="13"/>
      <c r="B742" s="1"/>
      <c r="C742" s="36"/>
      <c r="D742" s="211"/>
      <c r="E742" s="212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6"/>
        <v>0</v>
      </c>
      <c r="I742" s="14"/>
    </row>
    <row r="743" spans="1:9" ht="12.4" hidden="1" customHeight="1">
      <c r="A743" s="13"/>
      <c r="B743" s="1"/>
      <c r="C743" s="36"/>
      <c r="D743" s="211"/>
      <c r="E743" s="212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6"/>
        <v>0</v>
      </c>
      <c r="I743" s="14"/>
    </row>
    <row r="744" spans="1:9" ht="12.4" hidden="1" customHeight="1">
      <c r="A744" s="13"/>
      <c r="B744" s="1"/>
      <c r="C744" s="36"/>
      <c r="D744" s="211"/>
      <c r="E744" s="212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6"/>
        <v>0</v>
      </c>
      <c r="I744" s="14"/>
    </row>
    <row r="745" spans="1:9" ht="12.4" hidden="1" customHeight="1">
      <c r="A745" s="13"/>
      <c r="B745" s="1"/>
      <c r="C745" s="36"/>
      <c r="D745" s="211"/>
      <c r="E745" s="212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6"/>
        <v>0</v>
      </c>
      <c r="I745" s="14"/>
    </row>
    <row r="746" spans="1:9" ht="12.4" hidden="1" customHeight="1">
      <c r="A746" s="13"/>
      <c r="B746" s="1"/>
      <c r="C746" s="36"/>
      <c r="D746" s="211"/>
      <c r="E746" s="212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6"/>
        <v>0</v>
      </c>
      <c r="I746" s="14"/>
    </row>
    <row r="747" spans="1:9" ht="12.4" hidden="1" customHeight="1">
      <c r="A747" s="13"/>
      <c r="B747" s="1"/>
      <c r="C747" s="36"/>
      <c r="D747" s="211"/>
      <c r="E747" s="212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6"/>
        <v>0</v>
      </c>
      <c r="I747" s="14"/>
    </row>
    <row r="748" spans="1:9" ht="12.4" hidden="1" customHeight="1">
      <c r="A748" s="13"/>
      <c r="B748" s="1"/>
      <c r="C748" s="36"/>
      <c r="D748" s="211"/>
      <c r="E748" s="212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6"/>
        <v>0</v>
      </c>
      <c r="I748" s="14"/>
    </row>
    <row r="749" spans="1:9" ht="12.4" hidden="1" customHeight="1">
      <c r="A749" s="13"/>
      <c r="B749" s="1"/>
      <c r="C749" s="37"/>
      <c r="D749" s="211"/>
      <c r="E749" s="212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6"/>
        <v>0</v>
      </c>
      <c r="I749" s="14"/>
    </row>
    <row r="750" spans="1:9" ht="12" hidden="1" customHeight="1">
      <c r="A750" s="13"/>
      <c r="B750" s="1"/>
      <c r="C750" s="36"/>
      <c r="D750" s="211"/>
      <c r="E750" s="212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6"/>
        <v>0</v>
      </c>
      <c r="I750" s="14"/>
    </row>
    <row r="751" spans="1:9" ht="12.4" hidden="1" customHeight="1">
      <c r="A751" s="13"/>
      <c r="B751" s="1"/>
      <c r="C751" s="36"/>
      <c r="D751" s="211"/>
      <c r="E751" s="212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6"/>
        <v>0</v>
      </c>
      <c r="I751" s="14"/>
    </row>
    <row r="752" spans="1:9" ht="12.4" hidden="1" customHeight="1">
      <c r="A752" s="13"/>
      <c r="B752" s="1"/>
      <c r="C752" s="36"/>
      <c r="D752" s="211"/>
      <c r="E752" s="212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6"/>
        <v>0</v>
      </c>
      <c r="I752" s="14"/>
    </row>
    <row r="753" spans="1:9" ht="12.4" hidden="1" customHeight="1">
      <c r="A753" s="13"/>
      <c r="B753" s="1"/>
      <c r="C753" s="36"/>
      <c r="D753" s="211"/>
      <c r="E753" s="212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6"/>
        <v>0</v>
      </c>
      <c r="I753" s="14"/>
    </row>
    <row r="754" spans="1:9" ht="12.4" hidden="1" customHeight="1">
      <c r="A754" s="13"/>
      <c r="B754" s="1"/>
      <c r="C754" s="36"/>
      <c r="D754" s="211"/>
      <c r="E754" s="212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6"/>
        <v>0</v>
      </c>
      <c r="I754" s="14"/>
    </row>
    <row r="755" spans="1:9" ht="12.4" hidden="1" customHeight="1">
      <c r="A755" s="13"/>
      <c r="B755" s="1"/>
      <c r="C755" s="36"/>
      <c r="D755" s="211"/>
      <c r="E755" s="212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6"/>
        <v>0</v>
      </c>
      <c r="I755" s="14"/>
    </row>
    <row r="756" spans="1:9" ht="12.4" hidden="1" customHeight="1">
      <c r="A756" s="13"/>
      <c r="B756" s="1"/>
      <c r="C756" s="36"/>
      <c r="D756" s="211"/>
      <c r="E756" s="212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6"/>
        <v>0</v>
      </c>
      <c r="I756" s="14"/>
    </row>
    <row r="757" spans="1:9" ht="12.4" hidden="1" customHeight="1">
      <c r="A757" s="13"/>
      <c r="B757" s="1"/>
      <c r="C757" s="36"/>
      <c r="D757" s="211"/>
      <c r="E757" s="212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6"/>
        <v>0</v>
      </c>
      <c r="I757" s="14"/>
    </row>
    <row r="758" spans="1:9" ht="12.4" hidden="1" customHeight="1">
      <c r="A758" s="13"/>
      <c r="B758" s="1"/>
      <c r="C758" s="36"/>
      <c r="D758" s="211"/>
      <c r="E758" s="212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6"/>
        <v>0</v>
      </c>
      <c r="I758" s="14"/>
    </row>
    <row r="759" spans="1:9" ht="12.4" hidden="1" customHeight="1">
      <c r="A759" s="13"/>
      <c r="B759" s="1"/>
      <c r="C759" s="36"/>
      <c r="D759" s="211"/>
      <c r="E759" s="212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6"/>
        <v>0</v>
      </c>
      <c r="I759" s="14"/>
    </row>
    <row r="760" spans="1:9" ht="12.4" hidden="1" customHeight="1">
      <c r="A760" s="13"/>
      <c r="B760" s="1"/>
      <c r="C760" s="36"/>
      <c r="D760" s="211"/>
      <c r="E760" s="212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6"/>
        <v>0</v>
      </c>
      <c r="I760" s="14"/>
    </row>
    <row r="761" spans="1:9" ht="12.4" hidden="1" customHeight="1">
      <c r="A761" s="13"/>
      <c r="B761" s="1"/>
      <c r="C761" s="36"/>
      <c r="D761" s="211"/>
      <c r="E761" s="212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6"/>
        <v>0</v>
      </c>
      <c r="I761" s="14"/>
    </row>
    <row r="762" spans="1:9" ht="12.4" hidden="1" customHeight="1">
      <c r="A762" s="13"/>
      <c r="B762" s="1"/>
      <c r="C762" s="36"/>
      <c r="D762" s="211"/>
      <c r="E762" s="212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6"/>
        <v>0</v>
      </c>
      <c r="I762" s="14"/>
    </row>
    <row r="763" spans="1:9" ht="12.4" hidden="1" customHeight="1">
      <c r="A763" s="13"/>
      <c r="B763" s="1"/>
      <c r="C763" s="36"/>
      <c r="D763" s="211"/>
      <c r="E763" s="212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6"/>
        <v>0</v>
      </c>
      <c r="I763" s="14"/>
    </row>
    <row r="764" spans="1:9" ht="12.4" hidden="1" customHeight="1">
      <c r="A764" s="13"/>
      <c r="B764" s="1"/>
      <c r="C764" s="36"/>
      <c r="D764" s="211"/>
      <c r="E764" s="212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6"/>
        <v>0</v>
      </c>
      <c r="I764" s="14"/>
    </row>
    <row r="765" spans="1:9" ht="12.4" hidden="1" customHeight="1">
      <c r="A765" s="13"/>
      <c r="B765" s="1"/>
      <c r="C765" s="36"/>
      <c r="D765" s="211"/>
      <c r="E765" s="212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si="16"/>
        <v>0</v>
      </c>
      <c r="I765" s="14"/>
    </row>
    <row r="766" spans="1:9" ht="12.4" hidden="1" customHeight="1">
      <c r="A766" s="13"/>
      <c r="B766" s="1"/>
      <c r="C766" s="36"/>
      <c r="D766" s="211"/>
      <c r="E766" s="212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6"/>
        <v>0</v>
      </c>
      <c r="I766" s="14"/>
    </row>
    <row r="767" spans="1:9" ht="12.4" hidden="1" customHeight="1">
      <c r="A767" s="13"/>
      <c r="B767" s="1"/>
      <c r="C767" s="36"/>
      <c r="D767" s="211"/>
      <c r="E767" s="212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6"/>
        <v>0</v>
      </c>
      <c r="I767" s="14"/>
    </row>
    <row r="768" spans="1:9" ht="12.4" hidden="1" customHeight="1">
      <c r="A768" s="13"/>
      <c r="B768" s="1"/>
      <c r="C768" s="36"/>
      <c r="D768" s="211"/>
      <c r="E768" s="212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6"/>
        <v>0</v>
      </c>
      <c r="I768" s="14"/>
    </row>
    <row r="769" spans="1:9" ht="12.4" hidden="1" customHeight="1">
      <c r="A769" s="13"/>
      <c r="B769" s="1"/>
      <c r="C769" s="36"/>
      <c r="D769" s="211"/>
      <c r="E769" s="212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6"/>
        <v>0</v>
      </c>
      <c r="I769" s="14"/>
    </row>
    <row r="770" spans="1:9" ht="12.4" hidden="1" customHeight="1">
      <c r="A770" s="13"/>
      <c r="B770" s="1"/>
      <c r="C770" s="36"/>
      <c r="D770" s="211"/>
      <c r="E770" s="212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6"/>
        <v>0</v>
      </c>
      <c r="I770" s="14"/>
    </row>
    <row r="771" spans="1:9" ht="12.4" hidden="1" customHeight="1">
      <c r="A771" s="13"/>
      <c r="B771" s="1"/>
      <c r="C771" s="36"/>
      <c r="D771" s="211"/>
      <c r="E771" s="212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6"/>
        <v>0</v>
      </c>
      <c r="I771" s="14"/>
    </row>
    <row r="772" spans="1:9" ht="12.4" hidden="1" customHeight="1">
      <c r="A772" s="13"/>
      <c r="B772" s="1"/>
      <c r="C772" s="36"/>
      <c r="D772" s="211"/>
      <c r="E772" s="212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6"/>
        <v>0</v>
      </c>
      <c r="I772" s="14"/>
    </row>
    <row r="773" spans="1:9" ht="12.4" hidden="1" customHeight="1">
      <c r="A773" s="13"/>
      <c r="B773" s="1"/>
      <c r="C773" s="36"/>
      <c r="D773" s="211"/>
      <c r="E773" s="212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6"/>
        <v>0</v>
      </c>
      <c r="I773" s="14"/>
    </row>
    <row r="774" spans="1:9" ht="12.4" hidden="1" customHeight="1">
      <c r="A774" s="13"/>
      <c r="B774" s="1"/>
      <c r="C774" s="36"/>
      <c r="D774" s="211"/>
      <c r="E774" s="212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6"/>
        <v>0</v>
      </c>
      <c r="I774" s="14"/>
    </row>
    <row r="775" spans="1:9" ht="12.4" hidden="1" customHeight="1">
      <c r="A775" s="13"/>
      <c r="B775" s="1"/>
      <c r="C775" s="36"/>
      <c r="D775" s="211"/>
      <c r="E775" s="212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6"/>
        <v>0</v>
      </c>
      <c r="I775" s="14"/>
    </row>
    <row r="776" spans="1:9" ht="12.4" hidden="1" customHeight="1">
      <c r="A776" s="13"/>
      <c r="B776" s="1"/>
      <c r="C776" s="36"/>
      <c r="D776" s="211"/>
      <c r="E776" s="212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6"/>
        <v>0</v>
      </c>
      <c r="I776" s="14"/>
    </row>
    <row r="777" spans="1:9" ht="12.4" hidden="1" customHeight="1">
      <c r="A777" s="13"/>
      <c r="B777" s="1"/>
      <c r="C777" s="37"/>
      <c r="D777" s="211"/>
      <c r="E777" s="212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6"/>
      <c r="D778" s="211"/>
      <c r="E778" s="212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841" si="17">ROUND(IF(ISNUMBER(B778), G778*B778, 0),5)</f>
        <v>0</v>
      </c>
      <c r="I778" s="14"/>
    </row>
    <row r="779" spans="1:9" ht="12.4" hidden="1" customHeight="1">
      <c r="A779" s="13"/>
      <c r="B779" s="1"/>
      <c r="C779" s="36"/>
      <c r="D779" s="211"/>
      <c r="E779" s="212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7"/>
        <v>0</v>
      </c>
      <c r="I779" s="14"/>
    </row>
    <row r="780" spans="1:9" ht="12.4" hidden="1" customHeight="1">
      <c r="A780" s="13"/>
      <c r="B780" s="1"/>
      <c r="C780" s="36"/>
      <c r="D780" s="211"/>
      <c r="E780" s="212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7"/>
        <v>0</v>
      </c>
      <c r="I780" s="14"/>
    </row>
    <row r="781" spans="1:9" ht="12.4" hidden="1" customHeight="1">
      <c r="A781" s="13"/>
      <c r="B781" s="1"/>
      <c r="C781" s="36"/>
      <c r="D781" s="211"/>
      <c r="E781" s="212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7"/>
        <v>0</v>
      </c>
      <c r="I781" s="14"/>
    </row>
    <row r="782" spans="1:9" ht="12.4" hidden="1" customHeight="1">
      <c r="A782" s="13"/>
      <c r="B782" s="1"/>
      <c r="C782" s="36"/>
      <c r="D782" s="211"/>
      <c r="E782" s="212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7"/>
        <v>0</v>
      </c>
      <c r="I782" s="14"/>
    </row>
    <row r="783" spans="1:9" ht="12.4" hidden="1" customHeight="1">
      <c r="A783" s="13"/>
      <c r="B783" s="1"/>
      <c r="C783" s="36"/>
      <c r="D783" s="211"/>
      <c r="E783" s="212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7"/>
        <v>0</v>
      </c>
      <c r="I783" s="14"/>
    </row>
    <row r="784" spans="1:9" ht="12.4" hidden="1" customHeight="1">
      <c r="A784" s="13"/>
      <c r="B784" s="1"/>
      <c r="C784" s="36"/>
      <c r="D784" s="211"/>
      <c r="E784" s="212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7"/>
        <v>0</v>
      </c>
      <c r="I784" s="14"/>
    </row>
    <row r="785" spans="1:9" ht="12.4" hidden="1" customHeight="1">
      <c r="A785" s="13"/>
      <c r="B785" s="1"/>
      <c r="C785" s="36"/>
      <c r="D785" s="211"/>
      <c r="E785" s="212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7"/>
        <v>0</v>
      </c>
      <c r="I785" s="14"/>
    </row>
    <row r="786" spans="1:9" ht="12.4" hidden="1" customHeight="1">
      <c r="A786" s="13"/>
      <c r="B786" s="1"/>
      <c r="C786" s="36"/>
      <c r="D786" s="211"/>
      <c r="E786" s="212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si="17"/>
        <v>0</v>
      </c>
      <c r="I786" s="14"/>
    </row>
    <row r="787" spans="1:9" ht="12.4" hidden="1" customHeight="1">
      <c r="A787" s="13"/>
      <c r="B787" s="1"/>
      <c r="C787" s="36"/>
      <c r="D787" s="211"/>
      <c r="E787" s="212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17"/>
        <v>0</v>
      </c>
      <c r="I787" s="14"/>
    </row>
    <row r="788" spans="1:9" ht="12.4" hidden="1" customHeight="1">
      <c r="A788" s="13"/>
      <c r="B788" s="1"/>
      <c r="C788" s="36"/>
      <c r="D788" s="211"/>
      <c r="E788" s="212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17"/>
        <v>0</v>
      </c>
      <c r="I788" s="14"/>
    </row>
    <row r="789" spans="1:9" ht="12.4" hidden="1" customHeight="1">
      <c r="A789" s="13"/>
      <c r="B789" s="1"/>
      <c r="C789" s="36"/>
      <c r="D789" s="211"/>
      <c r="E789" s="212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17"/>
        <v>0</v>
      </c>
      <c r="I789" s="14"/>
    </row>
    <row r="790" spans="1:9" ht="12.4" hidden="1" customHeight="1">
      <c r="A790" s="13"/>
      <c r="B790" s="1"/>
      <c r="C790" s="36"/>
      <c r="D790" s="211"/>
      <c r="E790" s="212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17"/>
        <v>0</v>
      </c>
      <c r="I790" s="14"/>
    </row>
    <row r="791" spans="1:9" ht="12.4" hidden="1" customHeight="1">
      <c r="A791" s="13"/>
      <c r="B791" s="1"/>
      <c r="C791" s="36"/>
      <c r="D791" s="211"/>
      <c r="E791" s="212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17"/>
        <v>0</v>
      </c>
      <c r="I791" s="14"/>
    </row>
    <row r="792" spans="1:9" ht="12.4" hidden="1" customHeight="1">
      <c r="A792" s="13"/>
      <c r="B792" s="1"/>
      <c r="C792" s="36"/>
      <c r="D792" s="211"/>
      <c r="E792" s="212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17"/>
        <v>0</v>
      </c>
      <c r="I792" s="14"/>
    </row>
    <row r="793" spans="1:9" ht="12.4" hidden="1" customHeight="1">
      <c r="A793" s="13"/>
      <c r="B793" s="1"/>
      <c r="C793" s="36"/>
      <c r="D793" s="211"/>
      <c r="E793" s="212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17"/>
        <v>0</v>
      </c>
      <c r="I793" s="14"/>
    </row>
    <row r="794" spans="1:9" ht="12.4" hidden="1" customHeight="1">
      <c r="A794" s="13"/>
      <c r="B794" s="1"/>
      <c r="C794" s="36"/>
      <c r="D794" s="211"/>
      <c r="E794" s="212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17"/>
        <v>0</v>
      </c>
      <c r="I794" s="14"/>
    </row>
    <row r="795" spans="1:9" ht="12.4" hidden="1" customHeight="1">
      <c r="A795" s="13"/>
      <c r="B795" s="1"/>
      <c r="C795" s="36"/>
      <c r="D795" s="211"/>
      <c r="E795" s="212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17"/>
        <v>0</v>
      </c>
      <c r="I795" s="14"/>
    </row>
    <row r="796" spans="1:9" ht="12.4" hidden="1" customHeight="1">
      <c r="A796" s="13"/>
      <c r="B796" s="1"/>
      <c r="C796" s="36"/>
      <c r="D796" s="211"/>
      <c r="E796" s="212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17"/>
        <v>0</v>
      </c>
      <c r="I796" s="14"/>
    </row>
    <row r="797" spans="1:9" ht="12.4" hidden="1" customHeight="1">
      <c r="A797" s="13"/>
      <c r="B797" s="1"/>
      <c r="C797" s="36"/>
      <c r="D797" s="211"/>
      <c r="E797" s="212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17"/>
        <v>0</v>
      </c>
      <c r="I797" s="14"/>
    </row>
    <row r="798" spans="1:9" ht="12.4" hidden="1" customHeight="1">
      <c r="A798" s="13"/>
      <c r="B798" s="1"/>
      <c r="C798" s="36"/>
      <c r="D798" s="211"/>
      <c r="E798" s="212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17"/>
        <v>0</v>
      </c>
      <c r="I798" s="14"/>
    </row>
    <row r="799" spans="1:9" ht="12.4" hidden="1" customHeight="1">
      <c r="A799" s="13"/>
      <c r="B799" s="1"/>
      <c r="C799" s="36"/>
      <c r="D799" s="211"/>
      <c r="E799" s="212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17"/>
        <v>0</v>
      </c>
      <c r="I799" s="14"/>
    </row>
    <row r="800" spans="1:9" ht="12.4" hidden="1" customHeight="1">
      <c r="A800" s="13"/>
      <c r="B800" s="1"/>
      <c r="C800" s="36"/>
      <c r="D800" s="211"/>
      <c r="E800" s="212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17"/>
        <v>0</v>
      </c>
      <c r="I800" s="14"/>
    </row>
    <row r="801" spans="1:9" ht="12.4" hidden="1" customHeight="1">
      <c r="A801" s="13"/>
      <c r="B801" s="1"/>
      <c r="C801" s="37"/>
      <c r="D801" s="211"/>
      <c r="E801" s="212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17"/>
        <v>0</v>
      </c>
      <c r="I801" s="14"/>
    </row>
    <row r="802" spans="1:9" ht="12" hidden="1" customHeight="1">
      <c r="A802" s="13"/>
      <c r="B802" s="1"/>
      <c r="C802" s="36"/>
      <c r="D802" s="211"/>
      <c r="E802" s="212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17"/>
        <v>0</v>
      </c>
      <c r="I802" s="14"/>
    </row>
    <row r="803" spans="1:9" ht="12.4" hidden="1" customHeight="1">
      <c r="A803" s="13"/>
      <c r="B803" s="1"/>
      <c r="C803" s="36"/>
      <c r="D803" s="211"/>
      <c r="E803" s="212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17"/>
        <v>0</v>
      </c>
      <c r="I803" s="14"/>
    </row>
    <row r="804" spans="1:9" ht="12.4" hidden="1" customHeight="1">
      <c r="A804" s="13"/>
      <c r="B804" s="1"/>
      <c r="C804" s="36"/>
      <c r="D804" s="211"/>
      <c r="E804" s="212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17"/>
        <v>0</v>
      </c>
      <c r="I804" s="14"/>
    </row>
    <row r="805" spans="1:9" ht="12.4" hidden="1" customHeight="1">
      <c r="A805" s="13"/>
      <c r="B805" s="1"/>
      <c r="C805" s="36"/>
      <c r="D805" s="211"/>
      <c r="E805" s="212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17"/>
        <v>0</v>
      </c>
      <c r="I805" s="14"/>
    </row>
    <row r="806" spans="1:9" ht="12.4" hidden="1" customHeight="1">
      <c r="A806" s="13"/>
      <c r="B806" s="1"/>
      <c r="C806" s="36"/>
      <c r="D806" s="211"/>
      <c r="E806" s="212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17"/>
        <v>0</v>
      </c>
      <c r="I806" s="14"/>
    </row>
    <row r="807" spans="1:9" ht="12.4" hidden="1" customHeight="1">
      <c r="A807" s="13"/>
      <c r="B807" s="1"/>
      <c r="C807" s="36"/>
      <c r="D807" s="211"/>
      <c r="E807" s="212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17"/>
        <v>0</v>
      </c>
      <c r="I807" s="14"/>
    </row>
    <row r="808" spans="1:9" ht="12.4" hidden="1" customHeight="1">
      <c r="A808" s="13"/>
      <c r="B808" s="1"/>
      <c r="C808" s="36"/>
      <c r="D808" s="211"/>
      <c r="E808" s="212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17"/>
        <v>0</v>
      </c>
      <c r="I808" s="14"/>
    </row>
    <row r="809" spans="1:9" ht="12.4" hidden="1" customHeight="1">
      <c r="A809" s="13"/>
      <c r="B809" s="1"/>
      <c r="C809" s="36"/>
      <c r="D809" s="211"/>
      <c r="E809" s="212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17"/>
        <v>0</v>
      </c>
      <c r="I809" s="14"/>
    </row>
    <row r="810" spans="1:9" ht="12.4" hidden="1" customHeight="1">
      <c r="A810" s="13"/>
      <c r="B810" s="1"/>
      <c r="C810" s="36"/>
      <c r="D810" s="211"/>
      <c r="E810" s="212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17"/>
        <v>0</v>
      </c>
      <c r="I810" s="14"/>
    </row>
    <row r="811" spans="1:9" ht="12.4" hidden="1" customHeight="1">
      <c r="A811" s="13"/>
      <c r="B811" s="1"/>
      <c r="C811" s="36"/>
      <c r="D811" s="211"/>
      <c r="E811" s="212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17"/>
        <v>0</v>
      </c>
      <c r="I811" s="14"/>
    </row>
    <row r="812" spans="1:9" ht="12.4" hidden="1" customHeight="1">
      <c r="A812" s="13"/>
      <c r="B812" s="1"/>
      <c r="C812" s="36"/>
      <c r="D812" s="211"/>
      <c r="E812" s="212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17"/>
        <v>0</v>
      </c>
      <c r="I812" s="14"/>
    </row>
    <row r="813" spans="1:9" ht="12.4" hidden="1" customHeight="1">
      <c r="A813" s="13"/>
      <c r="B813" s="1"/>
      <c r="C813" s="36"/>
      <c r="D813" s="211"/>
      <c r="E813" s="212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17"/>
        <v>0</v>
      </c>
      <c r="I813" s="14"/>
    </row>
    <row r="814" spans="1:9" ht="12.4" hidden="1" customHeight="1">
      <c r="A814" s="13"/>
      <c r="B814" s="1"/>
      <c r="C814" s="36"/>
      <c r="D814" s="211"/>
      <c r="E814" s="212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17"/>
        <v>0</v>
      </c>
      <c r="I814" s="14"/>
    </row>
    <row r="815" spans="1:9" ht="12.4" hidden="1" customHeight="1">
      <c r="A815" s="13"/>
      <c r="B815" s="1"/>
      <c r="C815" s="36"/>
      <c r="D815" s="211"/>
      <c r="E815" s="212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17"/>
        <v>0</v>
      </c>
      <c r="I815" s="14"/>
    </row>
    <row r="816" spans="1:9" ht="12.4" hidden="1" customHeight="1">
      <c r="A816" s="13"/>
      <c r="B816" s="1"/>
      <c r="C816" s="36"/>
      <c r="D816" s="211"/>
      <c r="E816" s="212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17"/>
        <v>0</v>
      </c>
      <c r="I816" s="14"/>
    </row>
    <row r="817" spans="1:9" ht="12.4" hidden="1" customHeight="1">
      <c r="A817" s="13"/>
      <c r="B817" s="1"/>
      <c r="C817" s="36"/>
      <c r="D817" s="211"/>
      <c r="E817" s="212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17"/>
        <v>0</v>
      </c>
      <c r="I817" s="14"/>
    </row>
    <row r="818" spans="1:9" ht="12.4" hidden="1" customHeight="1">
      <c r="A818" s="13"/>
      <c r="B818" s="1"/>
      <c r="C818" s="36"/>
      <c r="D818" s="211"/>
      <c r="E818" s="212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17"/>
        <v>0</v>
      </c>
      <c r="I818" s="14"/>
    </row>
    <row r="819" spans="1:9" ht="12.4" hidden="1" customHeight="1">
      <c r="A819" s="13"/>
      <c r="B819" s="1"/>
      <c r="C819" s="36"/>
      <c r="D819" s="211"/>
      <c r="E819" s="212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17"/>
        <v>0</v>
      </c>
      <c r="I819" s="14"/>
    </row>
    <row r="820" spans="1:9" ht="12.4" hidden="1" customHeight="1">
      <c r="A820" s="13"/>
      <c r="B820" s="1"/>
      <c r="C820" s="36"/>
      <c r="D820" s="211"/>
      <c r="E820" s="212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17"/>
        <v>0</v>
      </c>
      <c r="I820" s="14"/>
    </row>
    <row r="821" spans="1:9" ht="12.4" hidden="1" customHeight="1">
      <c r="A821" s="13"/>
      <c r="B821" s="1"/>
      <c r="C821" s="36"/>
      <c r="D821" s="211"/>
      <c r="E821" s="212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17"/>
        <v>0</v>
      </c>
      <c r="I821" s="14"/>
    </row>
    <row r="822" spans="1:9" ht="12.4" hidden="1" customHeight="1">
      <c r="A822" s="13"/>
      <c r="B822" s="1"/>
      <c r="C822" s="36"/>
      <c r="D822" s="211"/>
      <c r="E822" s="212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17"/>
        <v>0</v>
      </c>
      <c r="I822" s="14"/>
    </row>
    <row r="823" spans="1:9" ht="12.4" hidden="1" customHeight="1">
      <c r="A823" s="13"/>
      <c r="B823" s="1"/>
      <c r="C823" s="36"/>
      <c r="D823" s="211"/>
      <c r="E823" s="212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17"/>
        <v>0</v>
      </c>
      <c r="I823" s="14"/>
    </row>
    <row r="824" spans="1:9" ht="12.4" hidden="1" customHeight="1">
      <c r="A824" s="13"/>
      <c r="B824" s="1"/>
      <c r="C824" s="36"/>
      <c r="D824" s="211"/>
      <c r="E824" s="212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17"/>
        <v>0</v>
      </c>
      <c r="I824" s="14"/>
    </row>
    <row r="825" spans="1:9" ht="12.4" hidden="1" customHeight="1">
      <c r="A825" s="13"/>
      <c r="B825" s="1"/>
      <c r="C825" s="36"/>
      <c r="D825" s="211"/>
      <c r="E825" s="212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17"/>
        <v>0</v>
      </c>
      <c r="I825" s="14"/>
    </row>
    <row r="826" spans="1:9" ht="12.4" hidden="1" customHeight="1">
      <c r="A826" s="13"/>
      <c r="B826" s="1"/>
      <c r="C826" s="36"/>
      <c r="D826" s="211"/>
      <c r="E826" s="212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17"/>
        <v>0</v>
      </c>
      <c r="I826" s="14"/>
    </row>
    <row r="827" spans="1:9" ht="12.4" hidden="1" customHeight="1">
      <c r="A827" s="13"/>
      <c r="B827" s="1"/>
      <c r="C827" s="36"/>
      <c r="D827" s="211"/>
      <c r="E827" s="212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17"/>
        <v>0</v>
      </c>
      <c r="I827" s="14"/>
    </row>
    <row r="828" spans="1:9" ht="12.4" hidden="1" customHeight="1">
      <c r="A828" s="13"/>
      <c r="B828" s="1"/>
      <c r="C828" s="36"/>
      <c r="D828" s="211"/>
      <c r="E828" s="212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17"/>
        <v>0</v>
      </c>
      <c r="I828" s="14"/>
    </row>
    <row r="829" spans="1:9" ht="12.4" hidden="1" customHeight="1">
      <c r="A829" s="13"/>
      <c r="B829" s="1"/>
      <c r="C829" s="37"/>
      <c r="D829" s="211"/>
      <c r="E829" s="212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17"/>
        <v>0</v>
      </c>
      <c r="I829" s="14"/>
    </row>
    <row r="830" spans="1:9" ht="12" hidden="1" customHeight="1">
      <c r="A830" s="13"/>
      <c r="B830" s="1"/>
      <c r="C830" s="36"/>
      <c r="D830" s="211"/>
      <c r="E830" s="212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si="17"/>
        <v>0</v>
      </c>
      <c r="I830" s="14"/>
    </row>
    <row r="831" spans="1:9" ht="12.4" hidden="1" customHeight="1">
      <c r="A831" s="13"/>
      <c r="B831" s="1"/>
      <c r="C831" s="36"/>
      <c r="D831" s="211"/>
      <c r="E831" s="212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17"/>
        <v>0</v>
      </c>
      <c r="I831" s="14"/>
    </row>
    <row r="832" spans="1:9" ht="12.4" hidden="1" customHeight="1">
      <c r="A832" s="13"/>
      <c r="B832" s="1"/>
      <c r="C832" s="36"/>
      <c r="D832" s="211"/>
      <c r="E832" s="212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17"/>
        <v>0</v>
      </c>
      <c r="I832" s="14"/>
    </row>
    <row r="833" spans="1:9" ht="12.4" hidden="1" customHeight="1">
      <c r="A833" s="13"/>
      <c r="B833" s="1"/>
      <c r="C833" s="36"/>
      <c r="D833" s="211"/>
      <c r="E833" s="212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17"/>
        <v>0</v>
      </c>
      <c r="I833" s="14"/>
    </row>
    <row r="834" spans="1:9" ht="12.4" hidden="1" customHeight="1">
      <c r="A834" s="13"/>
      <c r="B834" s="1"/>
      <c r="C834" s="36"/>
      <c r="D834" s="211"/>
      <c r="E834" s="212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17"/>
        <v>0</v>
      </c>
      <c r="I834" s="14"/>
    </row>
    <row r="835" spans="1:9" ht="12.4" hidden="1" customHeight="1">
      <c r="A835" s="13"/>
      <c r="B835" s="1"/>
      <c r="C835" s="36"/>
      <c r="D835" s="211"/>
      <c r="E835" s="212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17"/>
        <v>0</v>
      </c>
      <c r="I835" s="14"/>
    </row>
    <row r="836" spans="1:9" ht="12.4" hidden="1" customHeight="1">
      <c r="A836" s="13"/>
      <c r="B836" s="1"/>
      <c r="C836" s="36"/>
      <c r="D836" s="211"/>
      <c r="E836" s="212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17"/>
        <v>0</v>
      </c>
      <c r="I836" s="14"/>
    </row>
    <row r="837" spans="1:9" ht="12.4" hidden="1" customHeight="1">
      <c r="A837" s="13"/>
      <c r="B837" s="1"/>
      <c r="C837" s="36"/>
      <c r="D837" s="211"/>
      <c r="E837" s="212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17"/>
        <v>0</v>
      </c>
      <c r="I837" s="14"/>
    </row>
    <row r="838" spans="1:9" ht="12.4" hidden="1" customHeight="1">
      <c r="A838" s="13"/>
      <c r="B838" s="1"/>
      <c r="C838" s="36"/>
      <c r="D838" s="211"/>
      <c r="E838" s="212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17"/>
        <v>0</v>
      </c>
      <c r="I838" s="14"/>
    </row>
    <row r="839" spans="1:9" ht="12.4" hidden="1" customHeight="1">
      <c r="A839" s="13"/>
      <c r="B839" s="1"/>
      <c r="C839" s="36"/>
      <c r="D839" s="211"/>
      <c r="E839" s="212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17"/>
        <v>0</v>
      </c>
      <c r="I839" s="14"/>
    </row>
    <row r="840" spans="1:9" ht="12.4" hidden="1" customHeight="1">
      <c r="A840" s="13"/>
      <c r="B840" s="1"/>
      <c r="C840" s="36"/>
      <c r="D840" s="211"/>
      <c r="E840" s="212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17"/>
        <v>0</v>
      </c>
      <c r="I840" s="14"/>
    </row>
    <row r="841" spans="1:9" ht="12.4" hidden="1" customHeight="1">
      <c r="A841" s="13"/>
      <c r="B841" s="1"/>
      <c r="C841" s="36"/>
      <c r="D841" s="211"/>
      <c r="E841" s="212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17"/>
        <v>0</v>
      </c>
      <c r="I841" s="14"/>
    </row>
    <row r="842" spans="1:9" ht="12.4" hidden="1" customHeight="1">
      <c r="A842" s="13"/>
      <c r="B842" s="1"/>
      <c r="C842" s="36"/>
      <c r="D842" s="211"/>
      <c r="E842" s="212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905" si="18">ROUND(IF(ISNUMBER(B842), G842*B842, 0),5)</f>
        <v>0</v>
      </c>
      <c r="I842" s="14"/>
    </row>
    <row r="843" spans="1:9" ht="12.4" hidden="1" customHeight="1">
      <c r="A843" s="13"/>
      <c r="B843" s="1"/>
      <c r="C843" s="36"/>
      <c r="D843" s="211"/>
      <c r="E843" s="212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18"/>
        <v>0</v>
      </c>
      <c r="I843" s="14"/>
    </row>
    <row r="844" spans="1:9" ht="12.4" hidden="1" customHeight="1">
      <c r="A844" s="13"/>
      <c r="B844" s="1"/>
      <c r="C844" s="36"/>
      <c r="D844" s="211"/>
      <c r="E844" s="212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18"/>
        <v>0</v>
      </c>
      <c r="I844" s="14"/>
    </row>
    <row r="845" spans="1:9" ht="12.4" hidden="1" customHeight="1">
      <c r="A845" s="13"/>
      <c r="B845" s="1"/>
      <c r="C845" s="37"/>
      <c r="D845" s="211"/>
      <c r="E845" s="212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18"/>
        <v>0</v>
      </c>
      <c r="I845" s="14"/>
    </row>
    <row r="846" spans="1:9" ht="12.4" hidden="1" customHeight="1">
      <c r="A846" s="13"/>
      <c r="B846" s="1"/>
      <c r="C846" s="37"/>
      <c r="D846" s="211"/>
      <c r="E846" s="212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18"/>
        <v>0</v>
      </c>
      <c r="I846" s="14"/>
    </row>
    <row r="847" spans="1:9" ht="12.4" hidden="1" customHeight="1">
      <c r="A847" s="13"/>
      <c r="B847" s="1"/>
      <c r="C847" s="36"/>
      <c r="D847" s="211"/>
      <c r="E847" s="212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18"/>
        <v>0</v>
      </c>
      <c r="I847" s="14"/>
    </row>
    <row r="848" spans="1:9" ht="12.4" hidden="1" customHeight="1">
      <c r="A848" s="13"/>
      <c r="B848" s="1"/>
      <c r="C848" s="36"/>
      <c r="D848" s="211"/>
      <c r="E848" s="212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18"/>
        <v>0</v>
      </c>
      <c r="I848" s="14"/>
    </row>
    <row r="849" spans="1:9" ht="12.4" hidden="1" customHeight="1">
      <c r="A849" s="13"/>
      <c r="B849" s="1"/>
      <c r="C849" s="36"/>
      <c r="D849" s="211"/>
      <c r="E849" s="212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18"/>
        <v>0</v>
      </c>
      <c r="I849" s="14"/>
    </row>
    <row r="850" spans="1:9" ht="12.4" hidden="1" customHeight="1">
      <c r="A850" s="13"/>
      <c r="B850" s="1"/>
      <c r="C850" s="36"/>
      <c r="D850" s="211"/>
      <c r="E850" s="212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18"/>
        <v>0</v>
      </c>
      <c r="I850" s="14"/>
    </row>
    <row r="851" spans="1:9" ht="12.4" hidden="1" customHeight="1">
      <c r="A851" s="13"/>
      <c r="B851" s="1"/>
      <c r="C851" s="36"/>
      <c r="D851" s="211"/>
      <c r="E851" s="212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18"/>
        <v>0</v>
      </c>
      <c r="I851" s="14"/>
    </row>
    <row r="852" spans="1:9" ht="12.4" hidden="1" customHeight="1">
      <c r="A852" s="13"/>
      <c r="B852" s="1"/>
      <c r="C852" s="36"/>
      <c r="D852" s="211"/>
      <c r="E852" s="212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18"/>
        <v>0</v>
      </c>
      <c r="I852" s="14"/>
    </row>
    <row r="853" spans="1:9" ht="12.4" hidden="1" customHeight="1">
      <c r="A853" s="13"/>
      <c r="B853" s="1"/>
      <c r="C853" s="36"/>
      <c r="D853" s="211"/>
      <c r="E853" s="212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18"/>
        <v>0</v>
      </c>
      <c r="I853" s="14"/>
    </row>
    <row r="854" spans="1:9" ht="12.4" hidden="1" customHeight="1">
      <c r="A854" s="13"/>
      <c r="B854" s="1"/>
      <c r="C854" s="36"/>
      <c r="D854" s="211"/>
      <c r="E854" s="212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18"/>
        <v>0</v>
      </c>
      <c r="I854" s="14"/>
    </row>
    <row r="855" spans="1:9" ht="12.4" hidden="1" customHeight="1">
      <c r="A855" s="13"/>
      <c r="B855" s="1"/>
      <c r="C855" s="36"/>
      <c r="D855" s="211"/>
      <c r="E855" s="212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18"/>
        <v>0</v>
      </c>
      <c r="I855" s="14"/>
    </row>
    <row r="856" spans="1:9" ht="12.4" hidden="1" customHeight="1">
      <c r="A856" s="13"/>
      <c r="B856" s="1"/>
      <c r="C856" s="36"/>
      <c r="D856" s="211"/>
      <c r="E856" s="212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18"/>
        <v>0</v>
      </c>
      <c r="I856" s="14"/>
    </row>
    <row r="857" spans="1:9" ht="12.4" hidden="1" customHeight="1">
      <c r="A857" s="13"/>
      <c r="B857" s="1"/>
      <c r="C857" s="37"/>
      <c r="D857" s="211"/>
      <c r="E857" s="212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18"/>
        <v>0</v>
      </c>
      <c r="I857" s="14"/>
    </row>
    <row r="858" spans="1:9" ht="12" hidden="1" customHeight="1">
      <c r="A858" s="13"/>
      <c r="B858" s="1"/>
      <c r="C858" s="36"/>
      <c r="D858" s="211"/>
      <c r="E858" s="212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18"/>
        <v>0</v>
      </c>
      <c r="I858" s="14"/>
    </row>
    <row r="859" spans="1:9" ht="12.4" hidden="1" customHeight="1">
      <c r="A859" s="13"/>
      <c r="B859" s="1"/>
      <c r="C859" s="36"/>
      <c r="D859" s="211"/>
      <c r="E859" s="212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18"/>
        <v>0</v>
      </c>
      <c r="I859" s="14"/>
    </row>
    <row r="860" spans="1:9" ht="12.4" hidden="1" customHeight="1">
      <c r="A860" s="13"/>
      <c r="B860" s="1"/>
      <c r="C860" s="36"/>
      <c r="D860" s="211"/>
      <c r="E860" s="212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18"/>
        <v>0</v>
      </c>
      <c r="I860" s="14"/>
    </row>
    <row r="861" spans="1:9" ht="12.4" hidden="1" customHeight="1">
      <c r="A861" s="13"/>
      <c r="B861" s="1"/>
      <c r="C861" s="36"/>
      <c r="D861" s="211"/>
      <c r="E861" s="212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18"/>
        <v>0</v>
      </c>
      <c r="I861" s="14"/>
    </row>
    <row r="862" spans="1:9" ht="12.4" hidden="1" customHeight="1">
      <c r="A862" s="13"/>
      <c r="B862" s="1"/>
      <c r="C862" s="36"/>
      <c r="D862" s="211"/>
      <c r="E862" s="212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18"/>
        <v>0</v>
      </c>
      <c r="I862" s="14"/>
    </row>
    <row r="863" spans="1:9" ht="12.4" hidden="1" customHeight="1">
      <c r="A863" s="13"/>
      <c r="B863" s="1"/>
      <c r="C863" s="36"/>
      <c r="D863" s="211"/>
      <c r="E863" s="212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18"/>
        <v>0</v>
      </c>
      <c r="I863" s="14"/>
    </row>
    <row r="864" spans="1:9" ht="12.4" hidden="1" customHeight="1">
      <c r="A864" s="13"/>
      <c r="B864" s="1"/>
      <c r="C864" s="36"/>
      <c r="D864" s="211"/>
      <c r="E864" s="212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18"/>
        <v>0</v>
      </c>
      <c r="I864" s="14"/>
    </row>
    <row r="865" spans="1:9" ht="12.4" hidden="1" customHeight="1">
      <c r="A865" s="13"/>
      <c r="B865" s="1"/>
      <c r="C865" s="36"/>
      <c r="D865" s="211"/>
      <c r="E865" s="212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18"/>
        <v>0</v>
      </c>
      <c r="I865" s="14"/>
    </row>
    <row r="866" spans="1:9" ht="12.4" hidden="1" customHeight="1">
      <c r="A866" s="13"/>
      <c r="B866" s="1"/>
      <c r="C866" s="36"/>
      <c r="D866" s="211"/>
      <c r="E866" s="212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18"/>
        <v>0</v>
      </c>
      <c r="I866" s="14"/>
    </row>
    <row r="867" spans="1:9" ht="12.4" hidden="1" customHeight="1">
      <c r="A867" s="13"/>
      <c r="B867" s="1"/>
      <c r="C867" s="36"/>
      <c r="D867" s="211"/>
      <c r="E867" s="212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18"/>
        <v>0</v>
      </c>
      <c r="I867" s="14"/>
    </row>
    <row r="868" spans="1:9" ht="12.4" hidden="1" customHeight="1">
      <c r="A868" s="13"/>
      <c r="B868" s="1"/>
      <c r="C868" s="36"/>
      <c r="D868" s="211"/>
      <c r="E868" s="212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18"/>
        <v>0</v>
      </c>
      <c r="I868" s="14"/>
    </row>
    <row r="869" spans="1:9" ht="12.4" hidden="1" customHeight="1">
      <c r="A869" s="13"/>
      <c r="B869" s="1"/>
      <c r="C869" s="36"/>
      <c r="D869" s="211"/>
      <c r="E869" s="212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18"/>
        <v>0</v>
      </c>
      <c r="I869" s="14"/>
    </row>
    <row r="870" spans="1:9" ht="12.4" hidden="1" customHeight="1">
      <c r="A870" s="13"/>
      <c r="B870" s="1"/>
      <c r="C870" s="36"/>
      <c r="D870" s="211"/>
      <c r="E870" s="212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18"/>
        <v>0</v>
      </c>
      <c r="I870" s="14"/>
    </row>
    <row r="871" spans="1:9" ht="12.4" hidden="1" customHeight="1">
      <c r="A871" s="13"/>
      <c r="B871" s="1"/>
      <c r="C871" s="36"/>
      <c r="D871" s="211"/>
      <c r="E871" s="212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18"/>
        <v>0</v>
      </c>
      <c r="I871" s="14"/>
    </row>
    <row r="872" spans="1:9" ht="12.4" hidden="1" customHeight="1">
      <c r="A872" s="13"/>
      <c r="B872" s="1"/>
      <c r="C872" s="36"/>
      <c r="D872" s="211"/>
      <c r="E872" s="212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18"/>
        <v>0</v>
      </c>
      <c r="I872" s="14"/>
    </row>
    <row r="873" spans="1:9" ht="12.4" hidden="1" customHeight="1">
      <c r="A873" s="13"/>
      <c r="B873" s="1"/>
      <c r="C873" s="36"/>
      <c r="D873" s="211"/>
      <c r="E873" s="212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18"/>
        <v>0</v>
      </c>
      <c r="I873" s="14"/>
    </row>
    <row r="874" spans="1:9" ht="12.4" hidden="1" customHeight="1">
      <c r="A874" s="13"/>
      <c r="B874" s="1"/>
      <c r="C874" s="36"/>
      <c r="D874" s="211"/>
      <c r="E874" s="212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18"/>
        <v>0</v>
      </c>
      <c r="I874" s="14"/>
    </row>
    <row r="875" spans="1:9" ht="12.4" hidden="1" customHeight="1">
      <c r="A875" s="13"/>
      <c r="B875" s="1"/>
      <c r="C875" s="36"/>
      <c r="D875" s="211"/>
      <c r="E875" s="212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18"/>
        <v>0</v>
      </c>
      <c r="I875" s="14"/>
    </row>
    <row r="876" spans="1:9" ht="12.4" hidden="1" customHeight="1">
      <c r="A876" s="13"/>
      <c r="B876" s="1"/>
      <c r="C876" s="36"/>
      <c r="D876" s="211"/>
      <c r="E876" s="212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18"/>
        <v>0</v>
      </c>
      <c r="I876" s="14"/>
    </row>
    <row r="877" spans="1:9" ht="12.4" hidden="1" customHeight="1">
      <c r="A877" s="13"/>
      <c r="B877" s="1"/>
      <c r="C877" s="36"/>
      <c r="D877" s="211"/>
      <c r="E877" s="212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18"/>
        <v>0</v>
      </c>
      <c r="I877" s="14"/>
    </row>
    <row r="878" spans="1:9" ht="12.4" hidden="1" customHeight="1">
      <c r="A878" s="13"/>
      <c r="B878" s="1"/>
      <c r="C878" s="36"/>
      <c r="D878" s="211"/>
      <c r="E878" s="212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18"/>
        <v>0</v>
      </c>
      <c r="I878" s="14"/>
    </row>
    <row r="879" spans="1:9" ht="12.4" hidden="1" customHeight="1">
      <c r="A879" s="13"/>
      <c r="B879" s="1"/>
      <c r="C879" s="36"/>
      <c r="D879" s="211"/>
      <c r="E879" s="212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18"/>
        <v>0</v>
      </c>
      <c r="I879" s="14"/>
    </row>
    <row r="880" spans="1:9" ht="12.4" hidden="1" customHeight="1">
      <c r="A880" s="13"/>
      <c r="B880" s="1"/>
      <c r="C880" s="36"/>
      <c r="D880" s="211"/>
      <c r="E880" s="212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18"/>
        <v>0</v>
      </c>
      <c r="I880" s="14"/>
    </row>
    <row r="881" spans="1:9" ht="12.4" hidden="1" customHeight="1">
      <c r="A881" s="13"/>
      <c r="B881" s="1"/>
      <c r="C881" s="36"/>
      <c r="D881" s="211"/>
      <c r="E881" s="212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18"/>
        <v>0</v>
      </c>
      <c r="I881" s="14"/>
    </row>
    <row r="882" spans="1:9" ht="12.4" hidden="1" customHeight="1">
      <c r="A882" s="13"/>
      <c r="B882" s="1"/>
      <c r="C882" s="36"/>
      <c r="D882" s="211"/>
      <c r="E882" s="212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18"/>
        <v>0</v>
      </c>
      <c r="I882" s="14"/>
    </row>
    <row r="883" spans="1:9" ht="12.4" hidden="1" customHeight="1">
      <c r="A883" s="13"/>
      <c r="B883" s="1"/>
      <c r="C883" s="36"/>
      <c r="D883" s="211"/>
      <c r="E883" s="212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18"/>
        <v>0</v>
      </c>
      <c r="I883" s="14"/>
    </row>
    <row r="884" spans="1:9" ht="12.4" hidden="1" customHeight="1">
      <c r="A884" s="13"/>
      <c r="B884" s="1"/>
      <c r="C884" s="36"/>
      <c r="D884" s="211"/>
      <c r="E884" s="212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18"/>
        <v>0</v>
      </c>
      <c r="I884" s="14"/>
    </row>
    <row r="885" spans="1:9" ht="12.4" hidden="1" customHeight="1">
      <c r="A885" s="13"/>
      <c r="B885" s="1"/>
      <c r="C885" s="37"/>
      <c r="D885" s="211"/>
      <c r="E885" s="212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18"/>
        <v>0</v>
      </c>
      <c r="I885" s="14"/>
    </row>
    <row r="886" spans="1:9" ht="12" hidden="1" customHeight="1">
      <c r="A886" s="13"/>
      <c r="B886" s="1"/>
      <c r="C886" s="36"/>
      <c r="D886" s="211"/>
      <c r="E886" s="212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si="18"/>
        <v>0</v>
      </c>
      <c r="I886" s="14"/>
    </row>
    <row r="887" spans="1:9" ht="12.4" hidden="1" customHeight="1">
      <c r="A887" s="13"/>
      <c r="B887" s="1"/>
      <c r="C887" s="36"/>
      <c r="D887" s="211"/>
      <c r="E887" s="212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18"/>
        <v>0</v>
      </c>
      <c r="I887" s="14"/>
    </row>
    <row r="888" spans="1:9" ht="12.4" hidden="1" customHeight="1">
      <c r="A888" s="13"/>
      <c r="B888" s="1"/>
      <c r="C888" s="36"/>
      <c r="D888" s="211"/>
      <c r="E888" s="212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18"/>
        <v>0</v>
      </c>
      <c r="I888" s="14"/>
    </row>
    <row r="889" spans="1:9" ht="12.4" hidden="1" customHeight="1">
      <c r="A889" s="13"/>
      <c r="B889" s="1"/>
      <c r="C889" s="36"/>
      <c r="D889" s="211"/>
      <c r="E889" s="212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18"/>
        <v>0</v>
      </c>
      <c r="I889" s="14"/>
    </row>
    <row r="890" spans="1:9" ht="12.4" hidden="1" customHeight="1">
      <c r="A890" s="13"/>
      <c r="B890" s="1"/>
      <c r="C890" s="36"/>
      <c r="D890" s="211"/>
      <c r="E890" s="212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18"/>
        <v>0</v>
      </c>
      <c r="I890" s="14"/>
    </row>
    <row r="891" spans="1:9" ht="12.4" hidden="1" customHeight="1">
      <c r="A891" s="13"/>
      <c r="B891" s="1"/>
      <c r="C891" s="36"/>
      <c r="D891" s="211"/>
      <c r="E891" s="212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18"/>
        <v>0</v>
      </c>
      <c r="I891" s="14"/>
    </row>
    <row r="892" spans="1:9" ht="12.4" hidden="1" customHeight="1">
      <c r="A892" s="13"/>
      <c r="B892" s="1"/>
      <c r="C892" s="36"/>
      <c r="D892" s="211"/>
      <c r="E892" s="212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18"/>
        <v>0</v>
      </c>
      <c r="I892" s="14"/>
    </row>
    <row r="893" spans="1:9" ht="12.4" hidden="1" customHeight="1">
      <c r="A893" s="13"/>
      <c r="B893" s="1"/>
      <c r="C893" s="36"/>
      <c r="D893" s="211"/>
      <c r="E893" s="212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18"/>
        <v>0</v>
      </c>
      <c r="I893" s="14"/>
    </row>
    <row r="894" spans="1:9" ht="12.4" hidden="1" customHeight="1">
      <c r="A894" s="13"/>
      <c r="B894" s="1"/>
      <c r="C894" s="36"/>
      <c r="D894" s="211"/>
      <c r="E894" s="212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18"/>
        <v>0</v>
      </c>
      <c r="I894" s="14"/>
    </row>
    <row r="895" spans="1:9" ht="12.4" hidden="1" customHeight="1">
      <c r="A895" s="13"/>
      <c r="B895" s="1"/>
      <c r="C895" s="36"/>
      <c r="D895" s="211"/>
      <c r="E895" s="212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18"/>
        <v>0</v>
      </c>
      <c r="I895" s="14"/>
    </row>
    <row r="896" spans="1:9" ht="12.4" hidden="1" customHeight="1">
      <c r="A896" s="13"/>
      <c r="B896" s="1"/>
      <c r="C896" s="36"/>
      <c r="D896" s="211"/>
      <c r="E896" s="212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18"/>
        <v>0</v>
      </c>
      <c r="I896" s="14"/>
    </row>
    <row r="897" spans="1:9" ht="12.4" hidden="1" customHeight="1">
      <c r="A897" s="13"/>
      <c r="B897" s="1"/>
      <c r="C897" s="36"/>
      <c r="D897" s="211"/>
      <c r="E897" s="212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18"/>
        <v>0</v>
      </c>
      <c r="I897" s="14"/>
    </row>
    <row r="898" spans="1:9" ht="12.4" hidden="1" customHeight="1">
      <c r="A898" s="13"/>
      <c r="B898" s="1"/>
      <c r="C898" s="36"/>
      <c r="D898" s="211"/>
      <c r="E898" s="212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18"/>
        <v>0</v>
      </c>
      <c r="I898" s="14"/>
    </row>
    <row r="899" spans="1:9" ht="12.4" hidden="1" customHeight="1">
      <c r="A899" s="13"/>
      <c r="B899" s="1"/>
      <c r="C899" s="36"/>
      <c r="D899" s="211"/>
      <c r="E899" s="212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18"/>
        <v>0</v>
      </c>
      <c r="I899" s="14"/>
    </row>
    <row r="900" spans="1:9" ht="12.4" hidden="1" customHeight="1">
      <c r="A900" s="13"/>
      <c r="B900" s="1"/>
      <c r="C900" s="36"/>
      <c r="D900" s="211"/>
      <c r="E900" s="212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18"/>
        <v>0</v>
      </c>
      <c r="I900" s="14"/>
    </row>
    <row r="901" spans="1:9" ht="12.4" hidden="1" customHeight="1">
      <c r="A901" s="13"/>
      <c r="B901" s="1"/>
      <c r="C901" s="36"/>
      <c r="D901" s="211"/>
      <c r="E901" s="212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18"/>
        <v>0</v>
      </c>
      <c r="I901" s="14"/>
    </row>
    <row r="902" spans="1:9" ht="12.4" hidden="1" customHeight="1">
      <c r="A902" s="13"/>
      <c r="B902" s="1"/>
      <c r="C902" s="36"/>
      <c r="D902" s="211"/>
      <c r="E902" s="212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18"/>
        <v>0</v>
      </c>
      <c r="I902" s="14"/>
    </row>
    <row r="903" spans="1:9" ht="12.4" hidden="1" customHeight="1">
      <c r="A903" s="13"/>
      <c r="B903" s="1"/>
      <c r="C903" s="36"/>
      <c r="D903" s="211"/>
      <c r="E903" s="212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18"/>
        <v>0</v>
      </c>
      <c r="I903" s="14"/>
    </row>
    <row r="904" spans="1:9" ht="12.4" hidden="1" customHeight="1">
      <c r="A904" s="13"/>
      <c r="B904" s="1"/>
      <c r="C904" s="36"/>
      <c r="D904" s="211"/>
      <c r="E904" s="212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18"/>
        <v>0</v>
      </c>
      <c r="I904" s="14"/>
    </row>
    <row r="905" spans="1:9" ht="12.4" hidden="1" customHeight="1">
      <c r="A905" s="13"/>
      <c r="B905" s="1"/>
      <c r="C905" s="36"/>
      <c r="D905" s="211"/>
      <c r="E905" s="212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18"/>
        <v>0</v>
      </c>
      <c r="I905" s="14"/>
    </row>
    <row r="906" spans="1:9" ht="12.4" hidden="1" customHeight="1">
      <c r="A906" s="13"/>
      <c r="B906" s="1"/>
      <c r="C906" s="36"/>
      <c r="D906" s="211"/>
      <c r="E906" s="212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ref="H906:H936" si="19">ROUND(IF(ISNUMBER(B906), G906*B906, 0),5)</f>
        <v>0</v>
      </c>
      <c r="I906" s="14"/>
    </row>
    <row r="907" spans="1:9" ht="12.4" hidden="1" customHeight="1">
      <c r="A907" s="13"/>
      <c r="B907" s="1"/>
      <c r="C907" s="36"/>
      <c r="D907" s="211"/>
      <c r="E907" s="212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19"/>
        <v>0</v>
      </c>
      <c r="I907" s="14"/>
    </row>
    <row r="908" spans="1:9" ht="12.4" hidden="1" customHeight="1">
      <c r="A908" s="13"/>
      <c r="B908" s="1"/>
      <c r="C908" s="36"/>
      <c r="D908" s="211"/>
      <c r="E908" s="212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19"/>
        <v>0</v>
      </c>
      <c r="I908" s="14"/>
    </row>
    <row r="909" spans="1:9" ht="12.4" hidden="1" customHeight="1">
      <c r="A909" s="13"/>
      <c r="B909" s="1"/>
      <c r="C909" s="37"/>
      <c r="D909" s="211"/>
      <c r="E909" s="212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19"/>
        <v>0</v>
      </c>
      <c r="I909" s="14"/>
    </row>
    <row r="910" spans="1:9" ht="12" hidden="1" customHeight="1">
      <c r="A910" s="13"/>
      <c r="B910" s="1"/>
      <c r="C910" s="36"/>
      <c r="D910" s="211"/>
      <c r="E910" s="212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19"/>
        <v>0</v>
      </c>
      <c r="I910" s="14"/>
    </row>
    <row r="911" spans="1:9" ht="12.4" hidden="1" customHeight="1">
      <c r="A911" s="13"/>
      <c r="B911" s="1"/>
      <c r="C911" s="36"/>
      <c r="D911" s="211"/>
      <c r="E911" s="212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19"/>
        <v>0</v>
      </c>
      <c r="I911" s="14"/>
    </row>
    <row r="912" spans="1:9" ht="12.4" hidden="1" customHeight="1">
      <c r="A912" s="13"/>
      <c r="B912" s="1"/>
      <c r="C912" s="36"/>
      <c r="D912" s="211"/>
      <c r="E912" s="212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19"/>
        <v>0</v>
      </c>
      <c r="I912" s="14"/>
    </row>
    <row r="913" spans="1:9" ht="12.4" hidden="1" customHeight="1">
      <c r="A913" s="13"/>
      <c r="B913" s="1"/>
      <c r="C913" s="36"/>
      <c r="D913" s="211"/>
      <c r="E913" s="212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19"/>
        <v>0</v>
      </c>
      <c r="I913" s="14"/>
    </row>
    <row r="914" spans="1:9" ht="12.4" hidden="1" customHeight="1">
      <c r="A914" s="13"/>
      <c r="B914" s="1"/>
      <c r="C914" s="36"/>
      <c r="D914" s="211"/>
      <c r="E914" s="212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19"/>
        <v>0</v>
      </c>
      <c r="I914" s="14"/>
    </row>
    <row r="915" spans="1:9" ht="12.4" hidden="1" customHeight="1">
      <c r="A915" s="13"/>
      <c r="B915" s="1"/>
      <c r="C915" s="36"/>
      <c r="D915" s="211"/>
      <c r="E915" s="212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19"/>
        <v>0</v>
      </c>
      <c r="I915" s="14"/>
    </row>
    <row r="916" spans="1:9" ht="12.4" hidden="1" customHeight="1">
      <c r="A916" s="13"/>
      <c r="B916" s="1"/>
      <c r="C916" s="36"/>
      <c r="D916" s="211"/>
      <c r="E916" s="212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19"/>
        <v>0</v>
      </c>
      <c r="I916" s="14"/>
    </row>
    <row r="917" spans="1:9" ht="12.4" hidden="1" customHeight="1">
      <c r="A917" s="13"/>
      <c r="B917" s="1"/>
      <c r="C917" s="36"/>
      <c r="D917" s="211"/>
      <c r="E917" s="212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19"/>
        <v>0</v>
      </c>
      <c r="I917" s="14"/>
    </row>
    <row r="918" spans="1:9" ht="12.4" hidden="1" customHeight="1">
      <c r="A918" s="13"/>
      <c r="B918" s="1"/>
      <c r="C918" s="36"/>
      <c r="D918" s="211"/>
      <c r="E918" s="212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19"/>
        <v>0</v>
      </c>
      <c r="I918" s="14"/>
    </row>
    <row r="919" spans="1:9" ht="12.4" hidden="1" customHeight="1">
      <c r="A919" s="13"/>
      <c r="B919" s="1"/>
      <c r="C919" s="36"/>
      <c r="D919" s="211"/>
      <c r="E919" s="212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19"/>
        <v>0</v>
      </c>
      <c r="I919" s="14"/>
    </row>
    <row r="920" spans="1:9" ht="12.4" hidden="1" customHeight="1">
      <c r="A920" s="13"/>
      <c r="B920" s="1"/>
      <c r="C920" s="36"/>
      <c r="D920" s="211"/>
      <c r="E920" s="212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19"/>
        <v>0</v>
      </c>
      <c r="I920" s="14"/>
    </row>
    <row r="921" spans="1:9" ht="12.4" hidden="1" customHeight="1">
      <c r="A921" s="13"/>
      <c r="B921" s="1"/>
      <c r="C921" s="36"/>
      <c r="D921" s="211"/>
      <c r="E921" s="212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19"/>
        <v>0</v>
      </c>
      <c r="I921" s="14"/>
    </row>
    <row r="922" spans="1:9" ht="12.4" hidden="1" customHeight="1">
      <c r="A922" s="13"/>
      <c r="B922" s="1"/>
      <c r="C922" s="36"/>
      <c r="D922" s="211"/>
      <c r="E922" s="212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19"/>
        <v>0</v>
      </c>
      <c r="I922" s="14"/>
    </row>
    <row r="923" spans="1:9" ht="12.4" hidden="1" customHeight="1">
      <c r="A923" s="13"/>
      <c r="B923" s="1"/>
      <c r="C923" s="36"/>
      <c r="D923" s="211"/>
      <c r="E923" s="212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19"/>
        <v>0</v>
      </c>
      <c r="I923" s="14"/>
    </row>
    <row r="924" spans="1:9" ht="12.4" hidden="1" customHeight="1">
      <c r="A924" s="13"/>
      <c r="B924" s="1"/>
      <c r="C924" s="36"/>
      <c r="D924" s="211"/>
      <c r="E924" s="212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19"/>
        <v>0</v>
      </c>
      <c r="I924" s="14"/>
    </row>
    <row r="925" spans="1:9" ht="12.4" hidden="1" customHeight="1">
      <c r="A925" s="13"/>
      <c r="B925" s="1"/>
      <c r="C925" s="36"/>
      <c r="D925" s="211"/>
      <c r="E925" s="212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19"/>
        <v>0</v>
      </c>
      <c r="I925" s="14"/>
    </row>
    <row r="926" spans="1:9" ht="12.4" hidden="1" customHeight="1">
      <c r="A926" s="13"/>
      <c r="B926" s="1"/>
      <c r="C926" s="36"/>
      <c r="D926" s="211"/>
      <c r="E926" s="212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19"/>
        <v>0</v>
      </c>
      <c r="I926" s="14"/>
    </row>
    <row r="927" spans="1:9" ht="12.4" hidden="1" customHeight="1">
      <c r="A927" s="13"/>
      <c r="B927" s="1"/>
      <c r="C927" s="36"/>
      <c r="D927" s="211"/>
      <c r="E927" s="212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19"/>
        <v>0</v>
      </c>
      <c r="I927" s="14"/>
    </row>
    <row r="928" spans="1:9" ht="12.4" hidden="1" customHeight="1">
      <c r="A928" s="13"/>
      <c r="B928" s="1"/>
      <c r="C928" s="36"/>
      <c r="D928" s="211"/>
      <c r="E928" s="212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19"/>
        <v>0</v>
      </c>
      <c r="I928" s="14"/>
    </row>
    <row r="929" spans="1:9" ht="12.4" hidden="1" customHeight="1">
      <c r="A929" s="13"/>
      <c r="B929" s="1"/>
      <c r="C929" s="36"/>
      <c r="D929" s="211"/>
      <c r="E929" s="212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19"/>
        <v>0</v>
      </c>
      <c r="I929" s="14"/>
    </row>
    <row r="930" spans="1:9" ht="12.4" hidden="1" customHeight="1">
      <c r="A930" s="13"/>
      <c r="B930" s="1"/>
      <c r="C930" s="36"/>
      <c r="D930" s="211"/>
      <c r="E930" s="212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19"/>
        <v>0</v>
      </c>
      <c r="I930" s="14"/>
    </row>
    <row r="931" spans="1:9" ht="12.4" hidden="1" customHeight="1">
      <c r="A931" s="13"/>
      <c r="B931" s="1"/>
      <c r="C931" s="36"/>
      <c r="D931" s="211"/>
      <c r="E931" s="212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19"/>
        <v>0</v>
      </c>
      <c r="I931" s="14"/>
    </row>
    <row r="932" spans="1:9" ht="12.4" hidden="1" customHeight="1">
      <c r="A932" s="13"/>
      <c r="B932" s="1"/>
      <c r="C932" s="36"/>
      <c r="D932" s="211"/>
      <c r="E932" s="212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19"/>
        <v>0</v>
      </c>
      <c r="I932" s="14"/>
    </row>
    <row r="933" spans="1:9" ht="12.4" hidden="1" customHeight="1">
      <c r="A933" s="13"/>
      <c r="B933" s="1"/>
      <c r="C933" s="36"/>
      <c r="D933" s="211"/>
      <c r="E933" s="212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19"/>
        <v>0</v>
      </c>
      <c r="I933" s="14"/>
    </row>
    <row r="934" spans="1:9" ht="12.4" hidden="1" customHeight="1">
      <c r="A934" s="13"/>
      <c r="B934" s="1"/>
      <c r="C934" s="36"/>
      <c r="D934" s="211"/>
      <c r="E934" s="212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19"/>
        <v>0</v>
      </c>
      <c r="I934" s="14"/>
    </row>
    <row r="935" spans="1:9" ht="12.4" hidden="1" customHeight="1">
      <c r="A935" s="13"/>
      <c r="B935" s="1"/>
      <c r="C935" s="36"/>
      <c r="D935" s="211"/>
      <c r="E935" s="212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19"/>
        <v>0</v>
      </c>
      <c r="I935" s="14"/>
    </row>
    <row r="936" spans="1:9" ht="12.4" hidden="1" customHeight="1">
      <c r="A936" s="13"/>
      <c r="B936" s="1"/>
      <c r="C936" s="36"/>
      <c r="D936" s="211"/>
      <c r="E936" s="212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19"/>
        <v>0</v>
      </c>
      <c r="I936" s="14"/>
    </row>
    <row r="937" spans="1:9" ht="12.4" hidden="1" customHeight="1">
      <c r="A937" s="13"/>
      <c r="B937" s="1"/>
      <c r="C937" s="37"/>
      <c r="D937" s="211"/>
      <c r="E937" s="212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6"/>
      <c r="D938" s="211"/>
      <c r="E938" s="212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0">ROUND(IF(ISNUMBER(B938), G938*B938, 0),5)</f>
        <v>0</v>
      </c>
      <c r="I938" s="14"/>
    </row>
    <row r="939" spans="1:9" ht="12.4" hidden="1" customHeight="1">
      <c r="A939" s="13"/>
      <c r="B939" s="1"/>
      <c r="C939" s="36"/>
      <c r="D939" s="211"/>
      <c r="E939" s="212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0"/>
        <v>0</v>
      </c>
      <c r="I939" s="14"/>
    </row>
    <row r="940" spans="1:9" ht="12.4" hidden="1" customHeight="1">
      <c r="A940" s="13"/>
      <c r="B940" s="1"/>
      <c r="C940" s="36"/>
      <c r="D940" s="211"/>
      <c r="E940" s="212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0"/>
        <v>0</v>
      </c>
      <c r="I940" s="14"/>
    </row>
    <row r="941" spans="1:9" ht="12.4" hidden="1" customHeight="1">
      <c r="A941" s="13"/>
      <c r="B941" s="1"/>
      <c r="C941" s="36"/>
      <c r="D941" s="211"/>
      <c r="E941" s="212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0"/>
        <v>0</v>
      </c>
      <c r="I941" s="14"/>
    </row>
    <row r="942" spans="1:9" ht="12.4" hidden="1" customHeight="1">
      <c r="A942" s="13"/>
      <c r="B942" s="1"/>
      <c r="C942" s="36"/>
      <c r="D942" s="211"/>
      <c r="E942" s="212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0"/>
        <v>0</v>
      </c>
      <c r="I942" s="14"/>
    </row>
    <row r="943" spans="1:9" ht="12.4" hidden="1" customHeight="1">
      <c r="A943" s="13"/>
      <c r="B943" s="1"/>
      <c r="C943" s="36"/>
      <c r="D943" s="211"/>
      <c r="E943" s="212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0"/>
        <v>0</v>
      </c>
      <c r="I943" s="14"/>
    </row>
    <row r="944" spans="1:9" ht="12.4" hidden="1" customHeight="1">
      <c r="A944" s="13"/>
      <c r="B944" s="1"/>
      <c r="C944" s="36"/>
      <c r="D944" s="211"/>
      <c r="E944" s="212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0"/>
        <v>0</v>
      </c>
      <c r="I944" s="14"/>
    </row>
    <row r="945" spans="1:9" ht="12.4" hidden="1" customHeight="1">
      <c r="A945" s="13"/>
      <c r="B945" s="1"/>
      <c r="C945" s="36"/>
      <c r="D945" s="211"/>
      <c r="E945" s="212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0"/>
        <v>0</v>
      </c>
      <c r="I945" s="14"/>
    </row>
    <row r="946" spans="1:9" ht="12.4" hidden="1" customHeight="1">
      <c r="A946" s="13"/>
      <c r="B946" s="1"/>
      <c r="C946" s="36"/>
      <c r="D946" s="211"/>
      <c r="E946" s="212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0"/>
        <v>0</v>
      </c>
      <c r="I946" s="14"/>
    </row>
    <row r="947" spans="1:9" ht="12.4" hidden="1" customHeight="1">
      <c r="A947" s="13"/>
      <c r="B947" s="1"/>
      <c r="C947" s="36"/>
      <c r="D947" s="211"/>
      <c r="E947" s="212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0"/>
        <v>0</v>
      </c>
      <c r="I947" s="14"/>
    </row>
    <row r="948" spans="1:9" ht="12.4" hidden="1" customHeight="1">
      <c r="A948" s="13"/>
      <c r="B948" s="1"/>
      <c r="C948" s="36"/>
      <c r="D948" s="211"/>
      <c r="E948" s="212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0"/>
        <v>0</v>
      </c>
      <c r="I948" s="14"/>
    </row>
    <row r="949" spans="1:9" ht="12.4" hidden="1" customHeight="1">
      <c r="A949" s="13"/>
      <c r="B949" s="1"/>
      <c r="C949" s="36"/>
      <c r="D949" s="211"/>
      <c r="E949" s="212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0"/>
        <v>0</v>
      </c>
      <c r="I949" s="14"/>
    </row>
    <row r="950" spans="1:9" ht="12.4" hidden="1" customHeight="1">
      <c r="A950" s="13"/>
      <c r="B950" s="1"/>
      <c r="C950" s="36"/>
      <c r="D950" s="211"/>
      <c r="E950" s="212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0"/>
        <v>0</v>
      </c>
      <c r="I950" s="14"/>
    </row>
    <row r="951" spans="1:9" ht="12" hidden="1" customHeight="1">
      <c r="A951" s="13"/>
      <c r="B951" s="1"/>
      <c r="C951" s="36"/>
      <c r="D951" s="211"/>
      <c r="E951" s="212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0"/>
        <v>0</v>
      </c>
      <c r="I951" s="14"/>
    </row>
    <row r="952" spans="1:9" ht="12.4" hidden="1" customHeight="1">
      <c r="A952" s="13"/>
      <c r="B952" s="1"/>
      <c r="C952" s="36"/>
      <c r="D952" s="211"/>
      <c r="E952" s="212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0"/>
        <v>0</v>
      </c>
      <c r="I952" s="14"/>
    </row>
    <row r="953" spans="1:9" ht="12.4" hidden="1" customHeight="1">
      <c r="A953" s="13"/>
      <c r="B953" s="1"/>
      <c r="C953" s="36"/>
      <c r="D953" s="211"/>
      <c r="E953" s="212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0"/>
        <v>0</v>
      </c>
      <c r="I953" s="14"/>
    </row>
    <row r="954" spans="1:9" ht="12.4" hidden="1" customHeight="1">
      <c r="A954" s="13"/>
      <c r="B954" s="1"/>
      <c r="C954" s="36"/>
      <c r="D954" s="211"/>
      <c r="E954" s="212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0"/>
        <v>0</v>
      </c>
      <c r="I954" s="14"/>
    </row>
    <row r="955" spans="1:9" ht="12.4" hidden="1" customHeight="1">
      <c r="A955" s="13"/>
      <c r="B955" s="1"/>
      <c r="C955" s="36"/>
      <c r="D955" s="211"/>
      <c r="E955" s="212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0"/>
        <v>0</v>
      </c>
      <c r="I955" s="14"/>
    </row>
    <row r="956" spans="1:9" ht="12.4" hidden="1" customHeight="1">
      <c r="A956" s="13"/>
      <c r="B956" s="1"/>
      <c r="C956" s="36"/>
      <c r="D956" s="211"/>
      <c r="E956" s="212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0"/>
        <v>0</v>
      </c>
      <c r="I956" s="14"/>
    </row>
    <row r="957" spans="1:9" ht="12.4" hidden="1" customHeight="1">
      <c r="A957" s="13"/>
      <c r="B957" s="1"/>
      <c r="C957" s="36"/>
      <c r="D957" s="211"/>
      <c r="E957" s="212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0"/>
        <v>0</v>
      </c>
      <c r="I957" s="14"/>
    </row>
    <row r="958" spans="1:9" ht="12.4" hidden="1" customHeight="1">
      <c r="A958" s="13"/>
      <c r="B958" s="1"/>
      <c r="C958" s="36"/>
      <c r="D958" s="211"/>
      <c r="E958" s="212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0"/>
        <v>0</v>
      </c>
      <c r="I958" s="14"/>
    </row>
    <row r="959" spans="1:9" ht="12.4" hidden="1" customHeight="1">
      <c r="A959" s="13"/>
      <c r="B959" s="1"/>
      <c r="C959" s="36"/>
      <c r="D959" s="211"/>
      <c r="E959" s="212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0"/>
        <v>0</v>
      </c>
      <c r="I959" s="14"/>
    </row>
    <row r="960" spans="1:9" ht="12.4" hidden="1" customHeight="1">
      <c r="A960" s="13"/>
      <c r="B960" s="1"/>
      <c r="C960" s="36"/>
      <c r="D960" s="211"/>
      <c r="E960" s="212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0"/>
        <v>0</v>
      </c>
      <c r="I960" s="14"/>
    </row>
    <row r="961" spans="1:9" ht="12.4" hidden="1" customHeight="1">
      <c r="A961" s="13"/>
      <c r="B961" s="1"/>
      <c r="C961" s="36"/>
      <c r="D961" s="211"/>
      <c r="E961" s="212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0"/>
        <v>0</v>
      </c>
      <c r="I961" s="14"/>
    </row>
    <row r="962" spans="1:9" ht="12.4" hidden="1" customHeight="1">
      <c r="A962" s="13"/>
      <c r="B962" s="1"/>
      <c r="C962" s="36"/>
      <c r="D962" s="211"/>
      <c r="E962" s="212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0"/>
        <v>0</v>
      </c>
      <c r="I962" s="14"/>
    </row>
    <row r="963" spans="1:9" ht="12.4" hidden="1" customHeight="1">
      <c r="A963" s="13"/>
      <c r="B963" s="1"/>
      <c r="C963" s="36"/>
      <c r="D963" s="211"/>
      <c r="E963" s="212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0"/>
        <v>0</v>
      </c>
      <c r="I963" s="14"/>
    </row>
    <row r="964" spans="1:9" ht="12.4" hidden="1" customHeight="1">
      <c r="A964" s="13"/>
      <c r="B964" s="1"/>
      <c r="C964" s="36"/>
      <c r="D964" s="211"/>
      <c r="E964" s="212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0"/>
        <v>0</v>
      </c>
      <c r="I964" s="14"/>
    </row>
    <row r="965" spans="1:9" ht="12.4" hidden="1" customHeight="1">
      <c r="A965" s="13"/>
      <c r="B965" s="1"/>
      <c r="C965" s="36"/>
      <c r="D965" s="211"/>
      <c r="E965" s="212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0"/>
        <v>0</v>
      </c>
      <c r="I965" s="14"/>
    </row>
    <row r="966" spans="1:9" ht="12.4" hidden="1" customHeight="1">
      <c r="A966" s="13"/>
      <c r="B966" s="1"/>
      <c r="C966" s="36"/>
      <c r="D966" s="211"/>
      <c r="E966" s="212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0"/>
        <v>0</v>
      </c>
      <c r="I966" s="14"/>
    </row>
    <row r="967" spans="1:9" ht="12.4" hidden="1" customHeight="1">
      <c r="A967" s="13"/>
      <c r="B967" s="1"/>
      <c r="C967" s="36"/>
      <c r="D967" s="211"/>
      <c r="E967" s="212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0"/>
        <v>0</v>
      </c>
      <c r="I967" s="14"/>
    </row>
    <row r="968" spans="1:9" ht="12.4" hidden="1" customHeight="1">
      <c r="A968" s="13"/>
      <c r="B968" s="1"/>
      <c r="C968" s="36"/>
      <c r="D968" s="211"/>
      <c r="E968" s="212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0"/>
        <v>0</v>
      </c>
      <c r="I968" s="14"/>
    </row>
    <row r="969" spans="1:9" ht="12.4" hidden="1" customHeight="1">
      <c r="A969" s="13"/>
      <c r="B969" s="1"/>
      <c r="C969" s="36"/>
      <c r="D969" s="211"/>
      <c r="E969" s="212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0"/>
        <v>0</v>
      </c>
      <c r="I969" s="14"/>
    </row>
    <row r="970" spans="1:9" ht="12.4" hidden="1" customHeight="1">
      <c r="A970" s="13"/>
      <c r="B970" s="1"/>
      <c r="C970" s="36"/>
      <c r="D970" s="211"/>
      <c r="E970" s="212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0"/>
        <v>0</v>
      </c>
      <c r="I970" s="14"/>
    </row>
    <row r="971" spans="1:9" ht="12.4" hidden="1" customHeight="1">
      <c r="A971" s="13"/>
      <c r="B971" s="1"/>
      <c r="C971" s="36"/>
      <c r="D971" s="211"/>
      <c r="E971" s="212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0"/>
        <v>0</v>
      </c>
      <c r="I971" s="14"/>
    </row>
    <row r="972" spans="1:9" ht="12.4" hidden="1" customHeight="1">
      <c r="A972" s="13"/>
      <c r="B972" s="1"/>
      <c r="C972" s="36"/>
      <c r="D972" s="211"/>
      <c r="E972" s="212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0"/>
        <v>0</v>
      </c>
      <c r="I972" s="14"/>
    </row>
    <row r="973" spans="1:9" ht="12.4" hidden="1" customHeight="1">
      <c r="A973" s="13"/>
      <c r="B973" s="1"/>
      <c r="C973" s="36"/>
      <c r="D973" s="211"/>
      <c r="E973" s="212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0"/>
        <v>0</v>
      </c>
      <c r="I973" s="14"/>
    </row>
    <row r="974" spans="1:9" ht="12.4" hidden="1" customHeight="1">
      <c r="A974" s="13"/>
      <c r="B974" s="1"/>
      <c r="C974" s="37"/>
      <c r="D974" s="211"/>
      <c r="E974" s="212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0"/>
        <v>0</v>
      </c>
      <c r="I974" s="14"/>
    </row>
    <row r="975" spans="1:9" ht="12" hidden="1" customHeight="1">
      <c r="A975" s="13"/>
      <c r="B975" s="1"/>
      <c r="C975" s="36"/>
      <c r="D975" s="211"/>
      <c r="E975" s="212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0"/>
        <v>0</v>
      </c>
      <c r="I975" s="14"/>
    </row>
    <row r="976" spans="1:9" ht="12.4" hidden="1" customHeight="1">
      <c r="A976" s="13"/>
      <c r="B976" s="1"/>
      <c r="C976" s="36"/>
      <c r="D976" s="211"/>
      <c r="E976" s="212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0"/>
        <v>0</v>
      </c>
      <c r="I976" s="14"/>
    </row>
    <row r="977" spans="1:9" ht="12.4" hidden="1" customHeight="1">
      <c r="A977" s="13"/>
      <c r="B977" s="1"/>
      <c r="C977" s="36"/>
      <c r="D977" s="211"/>
      <c r="E977" s="212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0"/>
        <v>0</v>
      </c>
      <c r="I977" s="14"/>
    </row>
    <row r="978" spans="1:9" ht="12.4" hidden="1" customHeight="1">
      <c r="A978" s="13"/>
      <c r="B978" s="1"/>
      <c r="C978" s="36"/>
      <c r="D978" s="211"/>
      <c r="E978" s="212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0"/>
        <v>0</v>
      </c>
      <c r="I978" s="14"/>
    </row>
    <row r="979" spans="1:9" ht="12.4" hidden="1" customHeight="1">
      <c r="A979" s="13"/>
      <c r="B979" s="1"/>
      <c r="C979" s="36"/>
      <c r="D979" s="211"/>
      <c r="E979" s="212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0"/>
        <v>0</v>
      </c>
      <c r="I979" s="14"/>
    </row>
    <row r="980" spans="1:9" ht="12.4" hidden="1" customHeight="1">
      <c r="A980" s="13"/>
      <c r="B980" s="1"/>
      <c r="C980" s="36"/>
      <c r="D980" s="211"/>
      <c r="E980" s="212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0"/>
        <v>0</v>
      </c>
      <c r="I980" s="14"/>
    </row>
    <row r="981" spans="1:9" ht="12.4" hidden="1" customHeight="1">
      <c r="A981" s="13"/>
      <c r="B981" s="1"/>
      <c r="C981" s="36"/>
      <c r="D981" s="211"/>
      <c r="E981" s="212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0"/>
        <v>0</v>
      </c>
      <c r="I981" s="14"/>
    </row>
    <row r="982" spans="1:9" ht="12.4" hidden="1" customHeight="1">
      <c r="A982" s="13"/>
      <c r="B982" s="1"/>
      <c r="C982" s="36"/>
      <c r="D982" s="211"/>
      <c r="E982" s="212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0"/>
        <v>0</v>
      </c>
      <c r="I982" s="14"/>
    </row>
    <row r="983" spans="1:9" ht="12.4" hidden="1" customHeight="1">
      <c r="A983" s="13"/>
      <c r="B983" s="1"/>
      <c r="C983" s="36"/>
      <c r="D983" s="211"/>
      <c r="E983" s="212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0"/>
        <v>0</v>
      </c>
      <c r="I983" s="14"/>
    </row>
    <row r="984" spans="1:9" ht="12.4" hidden="1" customHeight="1">
      <c r="A984" s="13"/>
      <c r="B984" s="1"/>
      <c r="C984" s="36"/>
      <c r="D984" s="211"/>
      <c r="E984" s="212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0"/>
        <v>0</v>
      </c>
      <c r="I984" s="14"/>
    </row>
    <row r="985" spans="1:9" ht="12.4" hidden="1" customHeight="1">
      <c r="A985" s="13"/>
      <c r="B985" s="1"/>
      <c r="C985" s="36"/>
      <c r="D985" s="211"/>
      <c r="E985" s="212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0"/>
        <v>0</v>
      </c>
      <c r="I985" s="14"/>
    </row>
    <row r="986" spans="1:9" ht="12.4" hidden="1" customHeight="1">
      <c r="A986" s="13"/>
      <c r="B986" s="1"/>
      <c r="C986" s="36"/>
      <c r="D986" s="211"/>
      <c r="E986" s="212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0"/>
        <v>0</v>
      </c>
      <c r="I986" s="14"/>
    </row>
    <row r="987" spans="1:9" ht="12.4" hidden="1" customHeight="1">
      <c r="A987" s="13"/>
      <c r="B987" s="1"/>
      <c r="C987" s="36"/>
      <c r="D987" s="211"/>
      <c r="E987" s="212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0"/>
        <v>0</v>
      </c>
      <c r="I987" s="14"/>
    </row>
    <row r="988" spans="1:9" ht="12.4" hidden="1" customHeight="1">
      <c r="A988" s="13"/>
      <c r="B988" s="1"/>
      <c r="C988" s="36"/>
      <c r="D988" s="211"/>
      <c r="E988" s="212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0"/>
        <v>0</v>
      </c>
      <c r="I988" s="14"/>
    </row>
    <row r="989" spans="1:9" ht="12.4" hidden="1" customHeight="1">
      <c r="A989" s="13"/>
      <c r="B989" s="1"/>
      <c r="C989" s="36"/>
      <c r="D989" s="211"/>
      <c r="E989" s="212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0"/>
        <v>0</v>
      </c>
      <c r="I989" s="14"/>
    </row>
    <row r="990" spans="1:9" ht="12.4" hidden="1" customHeight="1">
      <c r="A990" s="13"/>
      <c r="B990" s="1"/>
      <c r="C990" s="36"/>
      <c r="D990" s="211"/>
      <c r="E990" s="212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0"/>
        <v>0</v>
      </c>
      <c r="I990" s="14"/>
    </row>
    <row r="991" spans="1:9" ht="12.4" hidden="1" customHeight="1">
      <c r="A991" s="13"/>
      <c r="B991" s="1"/>
      <c r="C991" s="36"/>
      <c r="D991" s="211"/>
      <c r="E991" s="212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0"/>
        <v>0</v>
      </c>
      <c r="I991" s="14"/>
    </row>
    <row r="992" spans="1:9" ht="12.4" hidden="1" customHeight="1">
      <c r="A992" s="13"/>
      <c r="B992" s="1"/>
      <c r="C992" s="36"/>
      <c r="D992" s="211"/>
      <c r="E992" s="212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0"/>
        <v>0</v>
      </c>
      <c r="I992" s="14"/>
    </row>
    <row r="993" spans="1:9" ht="12.4" hidden="1" customHeight="1">
      <c r="A993" s="13"/>
      <c r="B993" s="1"/>
      <c r="C993" s="36"/>
      <c r="D993" s="211"/>
      <c r="E993" s="212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0"/>
        <v>0</v>
      </c>
      <c r="I993" s="14"/>
    </row>
    <row r="994" spans="1:9" ht="12.4" hidden="1" customHeight="1">
      <c r="A994" s="13"/>
      <c r="B994" s="1"/>
      <c r="C994" s="36"/>
      <c r="D994" s="211"/>
      <c r="E994" s="212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0"/>
        <v>0</v>
      </c>
      <c r="I994" s="14"/>
    </row>
    <row r="995" spans="1:9" ht="12.4" hidden="1" customHeight="1">
      <c r="A995" s="13"/>
      <c r="B995" s="1"/>
      <c r="C995" s="36"/>
      <c r="D995" s="211"/>
      <c r="E995" s="212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0"/>
        <v>0</v>
      </c>
      <c r="I995" s="14"/>
    </row>
    <row r="996" spans="1:9" ht="12.4" hidden="1" customHeight="1">
      <c r="A996" s="13"/>
      <c r="B996" s="1"/>
      <c r="C996" s="36"/>
      <c r="D996" s="211"/>
      <c r="E996" s="212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0"/>
        <v>0</v>
      </c>
      <c r="I996" s="14"/>
    </row>
    <row r="997" spans="1:9" ht="12.4" hidden="1" customHeight="1">
      <c r="A997" s="13"/>
      <c r="B997" s="1"/>
      <c r="C997" s="36"/>
      <c r="D997" s="211"/>
      <c r="E997" s="212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0"/>
        <v>0</v>
      </c>
      <c r="I997" s="14"/>
    </row>
    <row r="998" spans="1:9" ht="12.4" hidden="1" customHeight="1">
      <c r="A998" s="13"/>
      <c r="B998" s="1"/>
      <c r="C998" s="36"/>
      <c r="D998" s="211"/>
      <c r="E998" s="212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0"/>
        <v>0</v>
      </c>
      <c r="I998" s="14"/>
    </row>
    <row r="999" spans="1:9" ht="12.4" hidden="1" customHeight="1">
      <c r="A999" s="13"/>
      <c r="B999" s="1"/>
      <c r="C999" s="36"/>
      <c r="D999" s="211"/>
      <c r="E999" s="212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0"/>
        <v>0</v>
      </c>
      <c r="I999" s="14"/>
    </row>
    <row r="1000" spans="1:9" ht="12.4" hidden="1" customHeight="1">
      <c r="A1000" s="13"/>
      <c r="B1000" s="1"/>
      <c r="C1000" s="36"/>
      <c r="D1000" s="211"/>
      <c r="E1000" s="212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0"/>
        <v>0</v>
      </c>
      <c r="I1000" s="14"/>
    </row>
    <row r="1001" spans="1:9" ht="12" hidden="1" customHeight="1">
      <c r="A1001" s="13"/>
      <c r="B1001" s="1"/>
      <c r="C1001" s="101"/>
      <c r="D1001" s="211"/>
      <c r="E1001" s="212"/>
      <c r="F1001" s="43"/>
      <c r="G1001" s="21">
        <f>ROUND(IF(ISBLANK(C1001),0,VLOOKUP(C1001,'[2]Acha Air Sales Price List'!$B$1:$X$65536,12,FALSE)*$L$14),2)</f>
        <v>0</v>
      </c>
      <c r="H1001" s="22">
        <f t="shared" si="20"/>
        <v>0</v>
      </c>
      <c r="I1001" s="14"/>
    </row>
    <row r="1002" spans="1:9" ht="12.4" hidden="1" customHeight="1">
      <c r="A1002" s="13"/>
      <c r="B1002" s="1"/>
      <c r="C1002" s="37"/>
      <c r="D1002" s="209"/>
      <c r="E1002" s="210"/>
      <c r="F1002" s="157" t="s">
        <v>130</v>
      </c>
      <c r="G1002" s="21">
        <v>-75.599999999999994</v>
      </c>
      <c r="H1002" s="22">
        <f>G1002</f>
        <v>-75.599999999999994</v>
      </c>
      <c r="I1002" s="14"/>
    </row>
    <row r="1003" spans="1:9" ht="12.4" hidden="1" customHeight="1" thickBot="1">
      <c r="A1003" s="13"/>
      <c r="B1003" s="23"/>
      <c r="C1003" s="24"/>
      <c r="D1003" s="213"/>
      <c r="E1003" s="214"/>
      <c r="F1003" s="44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hidden="1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hidden="1" thickBot="1">
      <c r="A1005" s="13"/>
      <c r="B1005" s="30" t="s">
        <v>17</v>
      </c>
      <c r="C1005" s="3"/>
      <c r="D1005" s="3"/>
      <c r="E1005" s="3"/>
      <c r="F1005" s="3"/>
      <c r="G1005" s="33" t="s">
        <v>18</v>
      </c>
      <c r="H1005" s="34">
        <f>SUM(H20:H1003)</f>
        <v>65999.999999999971</v>
      </c>
      <c r="I1005" s="14"/>
    </row>
    <row r="1006" spans="1:9" ht="16.5" hidden="1" thickBot="1">
      <c r="A1006" s="13"/>
      <c r="B1006" s="30" t="s">
        <v>17</v>
      </c>
      <c r="C1006" s="3"/>
      <c r="D1006" s="3"/>
      <c r="E1006" s="3"/>
      <c r="F1006" s="3"/>
      <c r="G1006" s="33" t="s">
        <v>23</v>
      </c>
      <c r="H1006" s="34">
        <f>H1005/41.5</f>
        <v>1590.3614457831318</v>
      </c>
      <c r="I1006" s="14"/>
    </row>
    <row r="1007" spans="1:9" ht="16.5" hidden="1" thickBot="1">
      <c r="A1007" s="13"/>
      <c r="B1007" s="30"/>
      <c r="C1007" s="3"/>
      <c r="D1007" s="3"/>
      <c r="E1007" s="3"/>
      <c r="F1007" s="3"/>
      <c r="G1007" s="33" t="s">
        <v>25</v>
      </c>
      <c r="H1007" s="34">
        <v>40</v>
      </c>
      <c r="I1007" s="14"/>
    </row>
    <row r="1008" spans="1:9" ht="16.5" hidden="1" thickBot="1">
      <c r="A1008" s="13"/>
      <c r="B1008" s="30"/>
      <c r="C1008" s="3"/>
      <c r="D1008" s="3"/>
      <c r="E1008" s="3"/>
      <c r="F1008" s="3"/>
      <c r="G1008" s="33" t="s">
        <v>24</v>
      </c>
      <c r="H1008" s="34">
        <f>(H1007-H1006)*41.5</f>
        <v>-64339.999999999971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</sheetData>
  <mergeCells count="928">
    <mergeCell ref="B13:D13"/>
    <mergeCell ref="G13:G14"/>
    <mergeCell ref="H13:H14"/>
    <mergeCell ref="B14:D14"/>
    <mergeCell ref="D89:E89"/>
    <mergeCell ref="D90:E90"/>
    <mergeCell ref="B8:D8"/>
    <mergeCell ref="B9:D9"/>
    <mergeCell ref="G9:G10"/>
    <mergeCell ref="H9:H10"/>
    <mergeCell ref="B10:D10"/>
    <mergeCell ref="B11:D11"/>
    <mergeCell ref="G11:G12"/>
    <mergeCell ref="H11:H12"/>
    <mergeCell ref="B12:D12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1003:E1003"/>
    <mergeCell ref="D997:E997"/>
    <mergeCell ref="D998:E998"/>
    <mergeCell ref="D999:E999"/>
    <mergeCell ref="D1000:E1000"/>
    <mergeCell ref="D1001:E1001"/>
    <mergeCell ref="D1002:E1002"/>
    <mergeCell ref="D991:E991"/>
    <mergeCell ref="D992:E992"/>
    <mergeCell ref="D993:E993"/>
    <mergeCell ref="D994:E994"/>
    <mergeCell ref="D995:E995"/>
    <mergeCell ref="D996:E996"/>
  </mergeCells>
  <conditionalFormatting sqref="B9:B13">
    <cfRule type="cellIs" dxfId="23" priority="1" stopIfTrue="1" operator="equal">
      <formula>0</formula>
    </cfRule>
  </conditionalFormatting>
  <conditionalFormatting sqref="B20:B1003">
    <cfRule type="cellIs" dxfId="22" priority="8" stopIfTrue="1" operator="equal">
      <formula>"ALERT"</formula>
    </cfRule>
  </conditionalFormatting>
  <conditionalFormatting sqref="F9:F14">
    <cfRule type="cellIs" dxfId="21" priority="6" stopIfTrue="1" operator="equal">
      <formula>0</formula>
    </cfRule>
  </conditionalFormatting>
  <conditionalFormatting sqref="F10:F14">
    <cfRule type="containsBlanks" dxfId="20" priority="7" stopIfTrue="1">
      <formula>LEN(TRIM(F10))=0</formula>
    </cfRule>
  </conditionalFormatting>
  <conditionalFormatting sqref="F20:F1000">
    <cfRule type="containsText" dxfId="19" priority="2" stopIfTrue="1" operator="containsText" text="Exchange rate :">
      <formula>NOT(ISERROR(SEARCH("Exchange rate :",F20)))</formula>
    </cfRule>
  </conditionalFormatting>
  <conditionalFormatting sqref="F20:H1003 H1005:H1008">
    <cfRule type="containsErrors" dxfId="18" priority="3" stopIfTrue="1">
      <formula>ISERROR(F20)</formula>
    </cfRule>
    <cfRule type="cellIs" dxfId="17" priority="4" stopIfTrue="1" operator="equal">
      <formula>"NA"</formula>
    </cfRule>
    <cfRule type="cellIs" dxfId="16" priority="5" stopIfTrue="1" operator="equal">
      <formula>0</formula>
    </cfRule>
  </conditionalFormatting>
  <hyperlinks>
    <hyperlink ref="B6" r:id="rId1" display="http://www.achadirect.com/" xr:uid="{133F8539-53CD-4DD4-88D3-957E0E2A56D6}"/>
  </hyperlinks>
  <printOptions horizontalCentered="1"/>
  <pageMargins left="0.35" right="0.21" top="0.47" bottom="0.34" header="0.22" footer="0.17"/>
  <pageSetup scale="85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139F-21A1-431A-8B94-5264AADAB4A6}">
  <sheetPr>
    <tabColor rgb="FFFF0000"/>
  </sheetPr>
  <dimension ref="A1:X1012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3.7109375" bestFit="1" customWidth="1"/>
    <col min="4" max="5" width="12.28515625" customWidth="1"/>
    <col min="6" max="6" width="41.85546875" customWidth="1"/>
    <col min="7" max="7" width="15.42578125" customWidth="1"/>
    <col min="8" max="8" width="15.42578125" hidden="1" customWidth="1"/>
    <col min="9" max="9" width="14.5703125" customWidth="1"/>
    <col min="10" max="10" width="1.71093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5">
      <c r="A2" s="13"/>
      <c r="B2" s="15" t="s">
        <v>135</v>
      </c>
      <c r="C2" s="4"/>
      <c r="D2" s="4"/>
      <c r="E2" s="4"/>
      <c r="F2" s="4"/>
      <c r="G2" s="7"/>
      <c r="H2" s="7"/>
      <c r="I2" s="7"/>
      <c r="J2" s="14"/>
      <c r="X2" s="45">
        <v>32</v>
      </c>
    </row>
    <row r="3" spans="1:24" ht="15.75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43</v>
      </c>
    </row>
    <row r="4" spans="1:24" ht="15">
      <c r="A4" s="13"/>
      <c r="B4" s="15" t="s">
        <v>48</v>
      </c>
      <c r="C4" s="7"/>
      <c r="D4" s="7"/>
      <c r="E4" s="7"/>
      <c r="F4" s="3"/>
      <c r="G4" s="109" t="s">
        <v>5</v>
      </c>
      <c r="H4" s="164"/>
      <c r="I4" s="110" t="s">
        <v>6</v>
      </c>
      <c r="J4" s="14"/>
    </row>
    <row r="5" spans="1:24" ht="15.75" thickBot="1">
      <c r="A5" s="13"/>
      <c r="B5" s="15" t="s">
        <v>49</v>
      </c>
      <c r="C5" s="7"/>
      <c r="D5" s="7"/>
      <c r="E5" s="7"/>
      <c r="F5" s="3"/>
      <c r="G5" s="42">
        <v>45170</v>
      </c>
      <c r="H5" s="165"/>
      <c r="I5" s="41">
        <v>51257</v>
      </c>
      <c r="J5" s="14"/>
    </row>
    <row r="6" spans="1:24" ht="14.25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215" t="s">
        <v>3</v>
      </c>
      <c r="C8" s="216"/>
      <c r="D8" s="217"/>
      <c r="E8" s="4"/>
      <c r="F8" s="111" t="s">
        <v>12</v>
      </c>
      <c r="G8" s="27"/>
      <c r="H8" s="27"/>
      <c r="I8" s="27"/>
      <c r="J8" s="14"/>
      <c r="L8" s="107"/>
    </row>
    <row r="9" spans="1:24">
      <c r="A9" s="13"/>
      <c r="B9" s="224" t="s">
        <v>50</v>
      </c>
      <c r="C9" s="225"/>
      <c r="D9" s="226"/>
      <c r="E9" s="9"/>
      <c r="F9" s="39" t="s">
        <v>114</v>
      </c>
      <c r="G9" s="218" t="s">
        <v>14</v>
      </c>
      <c r="H9" s="138"/>
      <c r="I9" s="220"/>
      <c r="J9" s="14"/>
    </row>
    <row r="10" spans="1:24">
      <c r="A10" s="13"/>
      <c r="B10" s="227" t="s">
        <v>51</v>
      </c>
      <c r="C10" s="228"/>
      <c r="D10" s="229"/>
      <c r="E10" s="10"/>
      <c r="F10" s="39" t="str">
        <f>B10</f>
        <v>Costa Rica</v>
      </c>
      <c r="G10" s="218"/>
      <c r="H10" s="138"/>
      <c r="I10" s="221"/>
      <c r="J10" s="14"/>
    </row>
    <row r="11" spans="1:24">
      <c r="A11" s="13"/>
      <c r="B11" s="227"/>
      <c r="C11" s="228"/>
      <c r="D11" s="229"/>
      <c r="E11" s="10"/>
      <c r="F11" s="39"/>
      <c r="G11" s="218" t="s">
        <v>15</v>
      </c>
      <c r="H11" s="138"/>
      <c r="I11" s="222" t="s">
        <v>22</v>
      </c>
      <c r="J11" s="14"/>
    </row>
    <row r="12" spans="1:24">
      <c r="A12" s="13"/>
      <c r="B12" s="227"/>
      <c r="C12" s="228"/>
      <c r="D12" s="229"/>
      <c r="E12" s="10"/>
      <c r="F12" s="39"/>
      <c r="G12" s="218"/>
      <c r="H12" s="138"/>
      <c r="I12" s="221"/>
      <c r="J12" s="14"/>
    </row>
    <row r="13" spans="1:24">
      <c r="A13" s="13"/>
      <c r="B13" s="227"/>
      <c r="C13" s="228"/>
      <c r="D13" s="229"/>
      <c r="E13" s="11"/>
      <c r="F13" s="39"/>
      <c r="G13" s="219" t="s">
        <v>16</v>
      </c>
      <c r="H13" s="28"/>
      <c r="I13" s="222" t="s">
        <v>52</v>
      </c>
      <c r="J13" s="14"/>
      <c r="M13" s="28" t="s">
        <v>20</v>
      </c>
    </row>
    <row r="14" spans="1:24" ht="13.5" thickBot="1">
      <c r="A14" s="13"/>
      <c r="B14" s="230"/>
      <c r="C14" s="231"/>
      <c r="D14" s="232"/>
      <c r="E14" s="11"/>
      <c r="F14" s="40"/>
      <c r="G14" s="219"/>
      <c r="H14" s="28"/>
      <c r="I14" s="223"/>
      <c r="J14" s="14"/>
      <c r="M14" s="108">
        <f>VLOOKUP(G5,[1]Sheet1!$A$9:$I$7290,2,FALSE)</f>
        <v>34.81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1" t="s">
        <v>113</v>
      </c>
      <c r="C16" s="11"/>
      <c r="D16" s="11"/>
      <c r="E16" s="11"/>
      <c r="F16" s="11"/>
      <c r="G16" s="28" t="s">
        <v>19</v>
      </c>
      <c r="H16" s="28"/>
      <c r="I16" s="35" t="s">
        <v>21</v>
      </c>
      <c r="J16" s="14"/>
    </row>
    <row r="17" spans="1:10">
      <c r="A17" s="13"/>
      <c r="B17" s="11" t="s">
        <v>216</v>
      </c>
      <c r="C17" s="11"/>
      <c r="D17" s="11"/>
      <c r="E17" s="11"/>
      <c r="F17" s="167"/>
      <c r="I17" s="163"/>
      <c r="J17" s="14"/>
    </row>
    <row r="18" spans="1:10" ht="8.25" customHeight="1" thickBot="1">
      <c r="A18" s="13"/>
      <c r="B18" s="12"/>
      <c r="C18" s="12"/>
      <c r="D18" s="12"/>
      <c r="E18" s="12"/>
      <c r="F18" s="167"/>
      <c r="G18" s="12"/>
      <c r="H18" s="12"/>
      <c r="I18" s="12"/>
      <c r="J18" s="14"/>
    </row>
    <row r="19" spans="1:10" ht="22.5">
      <c r="A19" s="13"/>
      <c r="B19" s="186" t="s">
        <v>11</v>
      </c>
      <c r="C19" s="187" t="s">
        <v>7</v>
      </c>
      <c r="D19" s="188" t="s">
        <v>115</v>
      </c>
      <c r="E19" s="187" t="s">
        <v>13</v>
      </c>
      <c r="F19" s="188" t="s">
        <v>0</v>
      </c>
      <c r="G19" s="189" t="s">
        <v>9</v>
      </c>
      <c r="H19" s="190" t="s">
        <v>9</v>
      </c>
      <c r="I19" s="191" t="s">
        <v>10</v>
      </c>
      <c r="J19" s="14"/>
    </row>
    <row r="20" spans="1:10">
      <c r="A20" s="13"/>
      <c r="B20" s="125">
        <v>20</v>
      </c>
      <c r="C20" s="36" t="s">
        <v>53</v>
      </c>
      <c r="D20" s="183"/>
      <c r="E20" s="153"/>
      <c r="F20" s="182" t="s">
        <v>142</v>
      </c>
      <c r="G20" s="127">
        <f>ROUNDDOWN(H20*11%,2)</f>
        <v>3.02</v>
      </c>
      <c r="H20" s="127">
        <v>27.5</v>
      </c>
      <c r="I20" s="196">
        <f t="shared" ref="I20:I83" si="0">ROUND(IF(ISNUMBER(B20), G20*B20, 0),5)</f>
        <v>60.4</v>
      </c>
      <c r="J20" s="14"/>
    </row>
    <row r="21" spans="1:10">
      <c r="A21" s="13"/>
      <c r="B21" s="125">
        <v>20</v>
      </c>
      <c r="C21" s="36" t="s">
        <v>54</v>
      </c>
      <c r="D21" s="183"/>
      <c r="E21" s="153"/>
      <c r="F21" s="182" t="s">
        <v>143</v>
      </c>
      <c r="G21" s="127">
        <f t="shared" ref="G21:G84" si="1">ROUNDDOWN(H21*11%,2)</f>
        <v>3.4</v>
      </c>
      <c r="H21" s="127">
        <v>30.98</v>
      </c>
      <c r="I21" s="196">
        <f t="shared" si="0"/>
        <v>68</v>
      </c>
      <c r="J21" s="14"/>
    </row>
    <row r="22" spans="1:10">
      <c r="A22" s="13"/>
      <c r="B22" s="125">
        <v>20</v>
      </c>
      <c r="C22" s="36" t="s">
        <v>55</v>
      </c>
      <c r="D22" s="183"/>
      <c r="E22" s="153"/>
      <c r="F22" s="182" t="s">
        <v>144</v>
      </c>
      <c r="G22" s="127">
        <f t="shared" si="1"/>
        <v>3.79</v>
      </c>
      <c r="H22" s="127">
        <v>34.46</v>
      </c>
      <c r="I22" s="196">
        <f t="shared" si="0"/>
        <v>75.8</v>
      </c>
      <c r="J22" s="14"/>
    </row>
    <row r="23" spans="1:10">
      <c r="A23" s="13"/>
      <c r="B23" s="125">
        <v>20</v>
      </c>
      <c r="C23" s="36" t="s">
        <v>56</v>
      </c>
      <c r="D23" s="183"/>
      <c r="E23" s="153"/>
      <c r="F23" s="182" t="s">
        <v>145</v>
      </c>
      <c r="G23" s="127">
        <f t="shared" si="1"/>
        <v>4.55</v>
      </c>
      <c r="H23" s="127">
        <v>41.42</v>
      </c>
      <c r="I23" s="196">
        <f t="shared" si="0"/>
        <v>91</v>
      </c>
      <c r="J23" s="14"/>
    </row>
    <row r="24" spans="1:10">
      <c r="A24" s="13"/>
      <c r="B24" s="125">
        <v>20</v>
      </c>
      <c r="C24" s="36" t="s">
        <v>57</v>
      </c>
      <c r="D24" s="183"/>
      <c r="E24" s="153"/>
      <c r="F24" s="182" t="s">
        <v>146</v>
      </c>
      <c r="G24" s="127">
        <f t="shared" si="1"/>
        <v>5.32</v>
      </c>
      <c r="H24" s="127">
        <v>48.39</v>
      </c>
      <c r="I24" s="196">
        <f t="shared" si="0"/>
        <v>106.4</v>
      </c>
      <c r="J24" s="14"/>
    </row>
    <row r="25" spans="1:10">
      <c r="A25" s="13"/>
      <c r="B25" s="125">
        <v>10</v>
      </c>
      <c r="C25" s="36" t="s">
        <v>58</v>
      </c>
      <c r="D25" s="183"/>
      <c r="E25" s="153"/>
      <c r="F25" s="182" t="s">
        <v>147</v>
      </c>
      <c r="G25" s="127">
        <f t="shared" si="1"/>
        <v>6.47</v>
      </c>
      <c r="H25" s="127">
        <v>58.83</v>
      </c>
      <c r="I25" s="196">
        <f t="shared" si="0"/>
        <v>64.7</v>
      </c>
      <c r="J25" s="14"/>
    </row>
    <row r="26" spans="1:10">
      <c r="A26" s="13"/>
      <c r="B26" s="125">
        <v>10</v>
      </c>
      <c r="C26" s="36" t="s">
        <v>59</v>
      </c>
      <c r="D26" s="183"/>
      <c r="E26" s="153"/>
      <c r="F26" s="182" t="s">
        <v>148</v>
      </c>
      <c r="G26" s="127">
        <f t="shared" si="1"/>
        <v>7.61</v>
      </c>
      <c r="H26" s="127">
        <v>69.27</v>
      </c>
      <c r="I26" s="196">
        <f t="shared" si="0"/>
        <v>76.099999999999994</v>
      </c>
      <c r="J26" s="14"/>
    </row>
    <row r="27" spans="1:10">
      <c r="A27" s="13"/>
      <c r="B27" s="125">
        <v>10</v>
      </c>
      <c r="C27" s="36" t="s">
        <v>60</v>
      </c>
      <c r="D27" s="183"/>
      <c r="E27" s="153"/>
      <c r="F27" s="182" t="s">
        <v>149</v>
      </c>
      <c r="G27" s="127">
        <f t="shared" si="1"/>
        <v>8.57</v>
      </c>
      <c r="H27" s="127">
        <v>77.97</v>
      </c>
      <c r="I27" s="196">
        <f t="shared" si="0"/>
        <v>85.7</v>
      </c>
      <c r="J27" s="14"/>
    </row>
    <row r="28" spans="1:10">
      <c r="A28" s="13"/>
      <c r="B28" s="125">
        <v>20</v>
      </c>
      <c r="C28" s="36" t="s">
        <v>61</v>
      </c>
      <c r="D28" s="183"/>
      <c r="E28" s="153"/>
      <c r="F28" s="182" t="s">
        <v>166</v>
      </c>
      <c r="G28" s="127">
        <f t="shared" si="1"/>
        <v>3.79</v>
      </c>
      <c r="H28" s="127">
        <v>34.46</v>
      </c>
      <c r="I28" s="196">
        <f t="shared" si="0"/>
        <v>75.8</v>
      </c>
      <c r="J28" s="14"/>
    </row>
    <row r="29" spans="1:10">
      <c r="A29" s="13"/>
      <c r="B29" s="125">
        <v>20</v>
      </c>
      <c r="C29" s="36" t="s">
        <v>62</v>
      </c>
      <c r="D29" s="183"/>
      <c r="E29" s="153"/>
      <c r="F29" s="182" t="s">
        <v>167</v>
      </c>
      <c r="G29" s="127">
        <f t="shared" si="1"/>
        <v>4.93</v>
      </c>
      <c r="H29" s="127">
        <v>44.9</v>
      </c>
      <c r="I29" s="196">
        <f t="shared" si="0"/>
        <v>98.6</v>
      </c>
      <c r="J29" s="14"/>
    </row>
    <row r="30" spans="1:10">
      <c r="A30" s="13"/>
      <c r="B30" s="125">
        <v>20</v>
      </c>
      <c r="C30" s="36" t="s">
        <v>63</v>
      </c>
      <c r="D30" s="183"/>
      <c r="E30" s="153"/>
      <c r="F30" s="182" t="s">
        <v>168</v>
      </c>
      <c r="G30" s="127">
        <f t="shared" si="1"/>
        <v>5.89</v>
      </c>
      <c r="H30" s="127">
        <v>53.61</v>
      </c>
      <c r="I30" s="196">
        <f t="shared" si="0"/>
        <v>117.8</v>
      </c>
      <c r="J30" s="14"/>
    </row>
    <row r="31" spans="1:10">
      <c r="A31" s="13"/>
      <c r="B31" s="125">
        <v>20</v>
      </c>
      <c r="C31" s="36" t="s">
        <v>64</v>
      </c>
      <c r="D31" s="183"/>
      <c r="E31" s="153"/>
      <c r="F31" s="182" t="s">
        <v>169</v>
      </c>
      <c r="G31" s="127">
        <f t="shared" si="1"/>
        <v>7.23</v>
      </c>
      <c r="H31" s="127">
        <v>65.790000000000006</v>
      </c>
      <c r="I31" s="196">
        <f t="shared" si="0"/>
        <v>144.6</v>
      </c>
      <c r="J31" s="14"/>
    </row>
    <row r="32" spans="1:10">
      <c r="A32" s="13"/>
      <c r="B32" s="125">
        <v>20</v>
      </c>
      <c r="C32" s="37" t="s">
        <v>65</v>
      </c>
      <c r="D32" s="183"/>
      <c r="E32" s="153"/>
      <c r="F32" s="182" t="s">
        <v>170</v>
      </c>
      <c r="G32" s="127">
        <f t="shared" si="1"/>
        <v>8.19</v>
      </c>
      <c r="H32" s="127">
        <v>74.489999999999995</v>
      </c>
      <c r="I32" s="196">
        <f t="shared" si="0"/>
        <v>163.80000000000001</v>
      </c>
      <c r="J32" s="14"/>
    </row>
    <row r="33" spans="1:10">
      <c r="A33" s="13"/>
      <c r="B33" s="125">
        <v>10</v>
      </c>
      <c r="C33" s="36" t="s">
        <v>66</v>
      </c>
      <c r="D33" s="183"/>
      <c r="E33" s="153"/>
      <c r="F33" s="182" t="s">
        <v>171</v>
      </c>
      <c r="G33" s="127">
        <f t="shared" si="1"/>
        <v>9.7200000000000006</v>
      </c>
      <c r="H33" s="127">
        <v>88.42</v>
      </c>
      <c r="I33" s="196">
        <f t="shared" si="0"/>
        <v>97.2</v>
      </c>
      <c r="J33" s="14"/>
    </row>
    <row r="34" spans="1:10" hidden="1">
      <c r="A34" s="13"/>
      <c r="B34" s="195">
        <v>0</v>
      </c>
      <c r="C34" s="130" t="s">
        <v>67</v>
      </c>
      <c r="D34" s="185"/>
      <c r="E34" s="185"/>
      <c r="F34" s="192" t="s">
        <v>172</v>
      </c>
      <c r="G34" s="193">
        <f t="shared" si="1"/>
        <v>11.06</v>
      </c>
      <c r="H34" s="193">
        <v>100.6</v>
      </c>
      <c r="I34" s="197">
        <f t="shared" si="0"/>
        <v>0</v>
      </c>
      <c r="J34" s="14"/>
    </row>
    <row r="35" spans="1:10">
      <c r="A35" s="13"/>
      <c r="B35" s="125">
        <v>10</v>
      </c>
      <c r="C35" s="36" t="s">
        <v>68</v>
      </c>
      <c r="D35" s="153"/>
      <c r="E35" s="153"/>
      <c r="F35" s="182" t="s">
        <v>173</v>
      </c>
      <c r="G35" s="127">
        <f t="shared" si="1"/>
        <v>12.02</v>
      </c>
      <c r="H35" s="127">
        <v>109.3</v>
      </c>
      <c r="I35" s="196">
        <f t="shared" si="0"/>
        <v>120.2</v>
      </c>
      <c r="J35" s="14"/>
    </row>
    <row r="36" spans="1:10">
      <c r="A36" s="13"/>
      <c r="B36" s="125">
        <v>20</v>
      </c>
      <c r="C36" s="36" t="s">
        <v>69</v>
      </c>
      <c r="D36" s="183"/>
      <c r="E36" s="153"/>
      <c r="F36" s="182" t="s">
        <v>174</v>
      </c>
      <c r="G36" s="127">
        <f t="shared" si="1"/>
        <v>3.4</v>
      </c>
      <c r="H36" s="127">
        <v>30.98</v>
      </c>
      <c r="I36" s="196">
        <f t="shared" si="0"/>
        <v>68</v>
      </c>
      <c r="J36" s="14"/>
    </row>
    <row r="37" spans="1:10">
      <c r="A37" s="13"/>
      <c r="B37" s="125">
        <v>20</v>
      </c>
      <c r="C37" s="36" t="s">
        <v>70</v>
      </c>
      <c r="D37" s="183"/>
      <c r="E37" s="153"/>
      <c r="F37" s="182" t="s">
        <v>175</v>
      </c>
      <c r="G37" s="127">
        <f t="shared" si="1"/>
        <v>4.3600000000000003</v>
      </c>
      <c r="H37" s="127">
        <v>39.68</v>
      </c>
      <c r="I37" s="196">
        <f t="shared" si="0"/>
        <v>87.2</v>
      </c>
      <c r="J37" s="14"/>
    </row>
    <row r="38" spans="1:10">
      <c r="A38" s="13"/>
      <c r="B38" s="125">
        <v>20</v>
      </c>
      <c r="C38" s="36" t="s">
        <v>71</v>
      </c>
      <c r="D38" s="183"/>
      <c r="E38" s="153"/>
      <c r="F38" s="182" t="s">
        <v>176</v>
      </c>
      <c r="G38" s="127">
        <f t="shared" si="1"/>
        <v>5.13</v>
      </c>
      <c r="H38" s="127">
        <v>46.65</v>
      </c>
      <c r="I38" s="196">
        <f t="shared" si="0"/>
        <v>102.6</v>
      </c>
      <c r="J38" s="14"/>
    </row>
    <row r="39" spans="1:10">
      <c r="A39" s="13"/>
      <c r="B39" s="125">
        <v>20</v>
      </c>
      <c r="C39" s="36" t="s">
        <v>72</v>
      </c>
      <c r="D39" s="183"/>
      <c r="E39" s="153"/>
      <c r="F39" s="182" t="s">
        <v>177</v>
      </c>
      <c r="G39" s="127">
        <f t="shared" si="1"/>
        <v>5.89</v>
      </c>
      <c r="H39" s="127">
        <v>53.61</v>
      </c>
      <c r="I39" s="196">
        <f t="shared" si="0"/>
        <v>117.8</v>
      </c>
      <c r="J39" s="14"/>
    </row>
    <row r="40" spans="1:10">
      <c r="A40" s="13"/>
      <c r="B40" s="125">
        <v>20</v>
      </c>
      <c r="C40" s="36" t="s">
        <v>73</v>
      </c>
      <c r="D40" s="183"/>
      <c r="E40" s="153"/>
      <c r="F40" s="182" t="s">
        <v>178</v>
      </c>
      <c r="G40" s="127">
        <f t="shared" si="1"/>
        <v>6.66</v>
      </c>
      <c r="H40" s="127">
        <v>60.57</v>
      </c>
      <c r="I40" s="196">
        <f t="shared" si="0"/>
        <v>133.19999999999999</v>
      </c>
      <c r="J40" s="14"/>
    </row>
    <row r="41" spans="1:10">
      <c r="A41" s="13"/>
      <c r="B41" s="125">
        <v>10</v>
      </c>
      <c r="C41" s="36" t="s">
        <v>74</v>
      </c>
      <c r="D41" s="183"/>
      <c r="E41" s="153"/>
      <c r="F41" s="182" t="s">
        <v>179</v>
      </c>
      <c r="G41" s="127">
        <f t="shared" si="1"/>
        <v>7.81</v>
      </c>
      <c r="H41" s="127">
        <v>71.010000000000005</v>
      </c>
      <c r="I41" s="196">
        <f t="shared" si="0"/>
        <v>78.099999999999994</v>
      </c>
      <c r="J41" s="14"/>
    </row>
    <row r="42" spans="1:10">
      <c r="A42" s="13"/>
      <c r="B42" s="125">
        <v>10</v>
      </c>
      <c r="C42" s="36" t="s">
        <v>75</v>
      </c>
      <c r="D42" s="183"/>
      <c r="E42" s="153"/>
      <c r="F42" s="182" t="s">
        <v>180</v>
      </c>
      <c r="G42" s="127">
        <f t="shared" si="1"/>
        <v>9.15</v>
      </c>
      <c r="H42" s="127">
        <v>83.2</v>
      </c>
      <c r="I42" s="196">
        <f t="shared" si="0"/>
        <v>91.5</v>
      </c>
      <c r="J42" s="14"/>
    </row>
    <row r="43" spans="1:10">
      <c r="A43" s="13"/>
      <c r="B43" s="125">
        <v>10</v>
      </c>
      <c r="C43" s="36" t="s">
        <v>76</v>
      </c>
      <c r="D43" s="183"/>
      <c r="E43" s="153"/>
      <c r="F43" s="182" t="s">
        <v>181</v>
      </c>
      <c r="G43" s="127">
        <f t="shared" si="1"/>
        <v>10.1</v>
      </c>
      <c r="H43" s="127">
        <v>91.9</v>
      </c>
      <c r="I43" s="196">
        <f t="shared" si="0"/>
        <v>101</v>
      </c>
      <c r="J43" s="14"/>
    </row>
    <row r="44" spans="1:10">
      <c r="A44" s="13"/>
      <c r="B44" s="125">
        <v>20</v>
      </c>
      <c r="C44" s="36" t="s">
        <v>77</v>
      </c>
      <c r="D44" s="183"/>
      <c r="E44" s="153"/>
      <c r="F44" s="182" t="s">
        <v>150</v>
      </c>
      <c r="G44" s="127">
        <f t="shared" si="1"/>
        <v>2.83</v>
      </c>
      <c r="H44" s="127">
        <v>25.76</v>
      </c>
      <c r="I44" s="196">
        <f t="shared" si="0"/>
        <v>56.6</v>
      </c>
      <c r="J44" s="14"/>
    </row>
    <row r="45" spans="1:10">
      <c r="A45" s="13"/>
      <c r="B45" s="125">
        <v>20</v>
      </c>
      <c r="C45" s="36" t="s">
        <v>78</v>
      </c>
      <c r="D45" s="183"/>
      <c r="E45" s="153"/>
      <c r="F45" s="182" t="s">
        <v>151</v>
      </c>
      <c r="G45" s="127">
        <f t="shared" si="1"/>
        <v>3.21</v>
      </c>
      <c r="H45" s="127">
        <v>29.24</v>
      </c>
      <c r="I45" s="196">
        <f t="shared" si="0"/>
        <v>64.2</v>
      </c>
      <c r="J45" s="14"/>
    </row>
    <row r="46" spans="1:10">
      <c r="A46" s="13"/>
      <c r="B46" s="125">
        <v>20</v>
      </c>
      <c r="C46" s="36" t="s">
        <v>79</v>
      </c>
      <c r="D46" s="183"/>
      <c r="E46" s="153"/>
      <c r="F46" s="182" t="s">
        <v>152</v>
      </c>
      <c r="G46" s="127">
        <f t="shared" si="1"/>
        <v>3.59</v>
      </c>
      <c r="H46" s="127">
        <v>32.72</v>
      </c>
      <c r="I46" s="196">
        <f t="shared" si="0"/>
        <v>71.8</v>
      </c>
      <c r="J46" s="14"/>
    </row>
    <row r="47" spans="1:10" hidden="1">
      <c r="A47" s="13"/>
      <c r="B47" s="195">
        <v>0</v>
      </c>
      <c r="C47" s="130" t="s">
        <v>80</v>
      </c>
      <c r="D47" s="185"/>
      <c r="E47" s="185"/>
      <c r="F47" s="192" t="s">
        <v>153</v>
      </c>
      <c r="G47" s="193">
        <f t="shared" si="1"/>
        <v>4.17</v>
      </c>
      <c r="H47" s="193">
        <v>37.94</v>
      </c>
      <c r="I47" s="197">
        <f t="shared" si="0"/>
        <v>0</v>
      </c>
      <c r="J47" s="14"/>
    </row>
    <row r="48" spans="1:10">
      <c r="A48" s="13"/>
      <c r="B48" s="125">
        <v>20</v>
      </c>
      <c r="C48" s="36" t="s">
        <v>81</v>
      </c>
      <c r="D48" s="153"/>
      <c r="E48" s="153"/>
      <c r="F48" s="182" t="s">
        <v>154</v>
      </c>
      <c r="G48" s="127">
        <f t="shared" si="1"/>
        <v>4.93</v>
      </c>
      <c r="H48" s="127">
        <v>44.9</v>
      </c>
      <c r="I48" s="196">
        <f t="shared" si="0"/>
        <v>98.6</v>
      </c>
      <c r="J48" s="14"/>
    </row>
    <row r="49" spans="1:10" hidden="1">
      <c r="A49" s="13"/>
      <c r="B49" s="195">
        <v>0</v>
      </c>
      <c r="C49" s="130" t="s">
        <v>82</v>
      </c>
      <c r="D49" s="185"/>
      <c r="E49" s="185"/>
      <c r="F49" s="192" t="s">
        <v>155</v>
      </c>
      <c r="G49" s="193">
        <f t="shared" si="1"/>
        <v>5.89</v>
      </c>
      <c r="H49" s="193">
        <v>53.61</v>
      </c>
      <c r="I49" s="197">
        <f t="shared" si="0"/>
        <v>0</v>
      </c>
      <c r="J49" s="14"/>
    </row>
    <row r="50" spans="1:10">
      <c r="A50" s="13"/>
      <c r="B50" s="125">
        <v>10</v>
      </c>
      <c r="C50" s="36" t="s">
        <v>83</v>
      </c>
      <c r="D50" s="183"/>
      <c r="E50" s="153"/>
      <c r="F50" s="182" t="s">
        <v>156</v>
      </c>
      <c r="G50" s="127">
        <f t="shared" si="1"/>
        <v>6.85</v>
      </c>
      <c r="H50" s="127">
        <v>62.31</v>
      </c>
      <c r="I50" s="196">
        <f t="shared" si="0"/>
        <v>68.5</v>
      </c>
      <c r="J50" s="14"/>
    </row>
    <row r="51" spans="1:10">
      <c r="A51" s="13"/>
      <c r="B51" s="125">
        <v>10</v>
      </c>
      <c r="C51" s="36" t="s">
        <v>84</v>
      </c>
      <c r="D51" s="183"/>
      <c r="E51" s="153"/>
      <c r="F51" s="182" t="s">
        <v>157</v>
      </c>
      <c r="G51" s="127">
        <f t="shared" si="1"/>
        <v>7.81</v>
      </c>
      <c r="H51" s="127">
        <v>71.010000000000005</v>
      </c>
      <c r="I51" s="196">
        <f t="shared" si="0"/>
        <v>78.099999999999994</v>
      </c>
      <c r="J51" s="14"/>
    </row>
    <row r="52" spans="1:10">
      <c r="A52" s="13"/>
      <c r="B52" s="125">
        <v>20</v>
      </c>
      <c r="C52" s="36" t="s">
        <v>85</v>
      </c>
      <c r="D52" s="183"/>
      <c r="E52" s="153"/>
      <c r="F52" s="182" t="s">
        <v>182</v>
      </c>
      <c r="G52" s="127">
        <f t="shared" si="1"/>
        <v>3.59</v>
      </c>
      <c r="H52" s="127">
        <v>32.72</v>
      </c>
      <c r="I52" s="196">
        <f t="shared" si="0"/>
        <v>71.8</v>
      </c>
      <c r="J52" s="14"/>
    </row>
    <row r="53" spans="1:10">
      <c r="A53" s="13"/>
      <c r="B53" s="125">
        <v>20</v>
      </c>
      <c r="C53" s="36" t="s">
        <v>86</v>
      </c>
      <c r="D53" s="183"/>
      <c r="E53" s="153"/>
      <c r="F53" s="182" t="s">
        <v>183</v>
      </c>
      <c r="G53" s="127">
        <f t="shared" si="1"/>
        <v>4.3600000000000003</v>
      </c>
      <c r="H53" s="127">
        <v>39.68</v>
      </c>
      <c r="I53" s="196">
        <f t="shared" si="0"/>
        <v>87.2</v>
      </c>
      <c r="J53" s="14"/>
    </row>
    <row r="54" spans="1:10">
      <c r="A54" s="13"/>
      <c r="B54" s="125">
        <v>20</v>
      </c>
      <c r="C54" s="36" t="s">
        <v>87</v>
      </c>
      <c r="D54" s="183"/>
      <c r="E54" s="153"/>
      <c r="F54" s="182" t="s">
        <v>184</v>
      </c>
      <c r="G54" s="127">
        <f t="shared" si="1"/>
        <v>5.13</v>
      </c>
      <c r="H54" s="127">
        <v>46.65</v>
      </c>
      <c r="I54" s="196">
        <f t="shared" si="0"/>
        <v>102.6</v>
      </c>
      <c r="J54" s="14"/>
    </row>
    <row r="55" spans="1:10" ht="24">
      <c r="A55" s="13"/>
      <c r="B55" s="125">
        <v>20</v>
      </c>
      <c r="C55" s="36" t="s">
        <v>88</v>
      </c>
      <c r="D55" s="183"/>
      <c r="E55" s="153"/>
      <c r="F55" s="182" t="s">
        <v>185</v>
      </c>
      <c r="G55" s="127">
        <f t="shared" si="1"/>
        <v>6.08</v>
      </c>
      <c r="H55" s="127">
        <v>55.35</v>
      </c>
      <c r="I55" s="196">
        <f t="shared" si="0"/>
        <v>121.6</v>
      </c>
      <c r="J55" s="14"/>
    </row>
    <row r="56" spans="1:10" ht="24">
      <c r="A56" s="13"/>
      <c r="B56" s="125">
        <v>20</v>
      </c>
      <c r="C56" s="36" t="s">
        <v>89</v>
      </c>
      <c r="D56" s="183"/>
      <c r="E56" s="153"/>
      <c r="F56" s="182" t="s">
        <v>186</v>
      </c>
      <c r="G56" s="127">
        <f t="shared" si="1"/>
        <v>7.23</v>
      </c>
      <c r="H56" s="127">
        <v>65.790000000000006</v>
      </c>
      <c r="I56" s="196">
        <f t="shared" si="0"/>
        <v>144.6</v>
      </c>
      <c r="J56" s="14"/>
    </row>
    <row r="57" spans="1:10">
      <c r="A57" s="13"/>
      <c r="B57" s="125">
        <v>10</v>
      </c>
      <c r="C57" s="36" t="s">
        <v>90</v>
      </c>
      <c r="D57" s="183"/>
      <c r="E57" s="153"/>
      <c r="F57" s="182" t="s">
        <v>187</v>
      </c>
      <c r="G57" s="127">
        <f t="shared" si="1"/>
        <v>8.57</v>
      </c>
      <c r="H57" s="127">
        <v>77.97</v>
      </c>
      <c r="I57" s="196">
        <f t="shared" si="0"/>
        <v>85.7</v>
      </c>
      <c r="J57" s="14"/>
    </row>
    <row r="58" spans="1:10" ht="24">
      <c r="A58" s="13"/>
      <c r="B58" s="125">
        <v>10</v>
      </c>
      <c r="C58" s="36" t="s">
        <v>91</v>
      </c>
      <c r="D58" s="183"/>
      <c r="E58" s="153"/>
      <c r="F58" s="182" t="s">
        <v>188</v>
      </c>
      <c r="G58" s="127">
        <f t="shared" si="1"/>
        <v>9.91</v>
      </c>
      <c r="H58" s="127">
        <v>90.16</v>
      </c>
      <c r="I58" s="196">
        <f t="shared" si="0"/>
        <v>99.1</v>
      </c>
      <c r="J58" s="14"/>
    </row>
    <row r="59" spans="1:10" ht="24">
      <c r="A59" s="13"/>
      <c r="B59" s="125">
        <v>10</v>
      </c>
      <c r="C59" s="36" t="s">
        <v>92</v>
      </c>
      <c r="D59" s="183"/>
      <c r="E59" s="153"/>
      <c r="F59" s="182" t="s">
        <v>189</v>
      </c>
      <c r="G59" s="127">
        <f t="shared" si="1"/>
        <v>11.25</v>
      </c>
      <c r="H59" s="127">
        <v>102.34</v>
      </c>
      <c r="I59" s="196">
        <f t="shared" si="0"/>
        <v>112.5</v>
      </c>
      <c r="J59" s="14"/>
    </row>
    <row r="60" spans="1:10">
      <c r="A60" s="13"/>
      <c r="B60" s="125">
        <v>20</v>
      </c>
      <c r="C60" s="37" t="s">
        <v>93</v>
      </c>
      <c r="D60" s="183"/>
      <c r="E60" s="153"/>
      <c r="F60" s="182" t="s">
        <v>158</v>
      </c>
      <c r="G60" s="127">
        <f t="shared" si="1"/>
        <v>3.79</v>
      </c>
      <c r="H60" s="127">
        <v>34.46</v>
      </c>
      <c r="I60" s="196">
        <f t="shared" si="0"/>
        <v>75.8</v>
      </c>
      <c r="J60" s="14"/>
    </row>
    <row r="61" spans="1:10">
      <c r="A61" s="13"/>
      <c r="B61" s="125">
        <v>20</v>
      </c>
      <c r="C61" s="36" t="s">
        <v>94</v>
      </c>
      <c r="D61" s="183"/>
      <c r="E61" s="153"/>
      <c r="F61" s="182" t="s">
        <v>159</v>
      </c>
      <c r="G61" s="127">
        <f t="shared" si="1"/>
        <v>4.93</v>
      </c>
      <c r="H61" s="127">
        <v>44.9</v>
      </c>
      <c r="I61" s="196">
        <f t="shared" si="0"/>
        <v>98.6</v>
      </c>
      <c r="J61" s="14"/>
    </row>
    <row r="62" spans="1:10" ht="24">
      <c r="A62" s="13"/>
      <c r="B62" s="125">
        <v>20</v>
      </c>
      <c r="C62" s="36" t="s">
        <v>95</v>
      </c>
      <c r="D62" s="183"/>
      <c r="E62" s="153"/>
      <c r="F62" s="182" t="s">
        <v>160</v>
      </c>
      <c r="G62" s="127">
        <f t="shared" si="1"/>
        <v>5.89</v>
      </c>
      <c r="H62" s="127">
        <v>53.61</v>
      </c>
      <c r="I62" s="196">
        <f t="shared" si="0"/>
        <v>117.8</v>
      </c>
      <c r="J62" s="14"/>
    </row>
    <row r="63" spans="1:10" ht="24">
      <c r="A63" s="13"/>
      <c r="B63" s="125">
        <v>20</v>
      </c>
      <c r="C63" s="36" t="s">
        <v>96</v>
      </c>
      <c r="D63" s="183"/>
      <c r="E63" s="153"/>
      <c r="F63" s="182" t="s">
        <v>161</v>
      </c>
      <c r="G63" s="127">
        <f t="shared" si="1"/>
        <v>7.23</v>
      </c>
      <c r="H63" s="127">
        <v>65.790000000000006</v>
      </c>
      <c r="I63" s="196">
        <f t="shared" si="0"/>
        <v>144.6</v>
      </c>
      <c r="J63" s="14"/>
    </row>
    <row r="64" spans="1:10" ht="24">
      <c r="A64" s="13"/>
      <c r="B64" s="125">
        <v>20</v>
      </c>
      <c r="C64" s="36" t="s">
        <v>97</v>
      </c>
      <c r="D64" s="183"/>
      <c r="E64" s="153"/>
      <c r="F64" s="182" t="s">
        <v>162</v>
      </c>
      <c r="G64" s="127">
        <f t="shared" si="1"/>
        <v>8.19</v>
      </c>
      <c r="H64" s="127">
        <v>74.489999999999995</v>
      </c>
      <c r="I64" s="196">
        <f t="shared" si="0"/>
        <v>163.80000000000001</v>
      </c>
      <c r="J64" s="14"/>
    </row>
    <row r="65" spans="1:10" ht="24">
      <c r="A65" s="13"/>
      <c r="B65" s="125">
        <v>10</v>
      </c>
      <c r="C65" s="36" t="s">
        <v>98</v>
      </c>
      <c r="D65" s="183"/>
      <c r="E65" s="153"/>
      <c r="F65" s="182" t="s">
        <v>163</v>
      </c>
      <c r="G65" s="127">
        <f t="shared" si="1"/>
        <v>9.7200000000000006</v>
      </c>
      <c r="H65" s="127">
        <v>88.42</v>
      </c>
      <c r="I65" s="196">
        <f t="shared" si="0"/>
        <v>97.2</v>
      </c>
      <c r="J65" s="14"/>
    </row>
    <row r="66" spans="1:10" ht="24">
      <c r="A66" s="13"/>
      <c r="B66" s="125">
        <v>10</v>
      </c>
      <c r="C66" s="36" t="s">
        <v>99</v>
      </c>
      <c r="D66" s="183"/>
      <c r="E66" s="153"/>
      <c r="F66" s="182" t="s">
        <v>164</v>
      </c>
      <c r="G66" s="127">
        <f t="shared" si="1"/>
        <v>11.06</v>
      </c>
      <c r="H66" s="127">
        <v>100.6</v>
      </c>
      <c r="I66" s="196">
        <f t="shared" si="0"/>
        <v>110.6</v>
      </c>
      <c r="J66" s="14"/>
    </row>
    <row r="67" spans="1:10" ht="24">
      <c r="A67" s="13"/>
      <c r="B67" s="125">
        <v>10</v>
      </c>
      <c r="C67" s="36" t="s">
        <v>100</v>
      </c>
      <c r="D67" s="183"/>
      <c r="E67" s="153"/>
      <c r="F67" s="182" t="s">
        <v>165</v>
      </c>
      <c r="G67" s="127">
        <f t="shared" si="1"/>
        <v>12.02</v>
      </c>
      <c r="H67" s="127">
        <v>109.3</v>
      </c>
      <c r="I67" s="196">
        <f t="shared" si="0"/>
        <v>120.2</v>
      </c>
      <c r="J67" s="14"/>
    </row>
    <row r="68" spans="1:10" ht="24">
      <c r="A68" s="13"/>
      <c r="B68" s="125">
        <v>10</v>
      </c>
      <c r="C68" s="36" t="s">
        <v>101</v>
      </c>
      <c r="D68" s="183"/>
      <c r="E68" s="153" t="s">
        <v>131</v>
      </c>
      <c r="F68" s="182" t="s">
        <v>190</v>
      </c>
      <c r="G68" s="127">
        <f t="shared" si="1"/>
        <v>14.05</v>
      </c>
      <c r="H68" s="127">
        <v>127.75</v>
      </c>
      <c r="I68" s="196">
        <f t="shared" si="0"/>
        <v>140.5</v>
      </c>
      <c r="J68" s="14"/>
    </row>
    <row r="69" spans="1:10" ht="24">
      <c r="A69" s="13"/>
      <c r="B69" s="125">
        <v>10</v>
      </c>
      <c r="C69" s="36" t="s">
        <v>101</v>
      </c>
      <c r="D69" s="183"/>
      <c r="E69" s="153" t="s">
        <v>102</v>
      </c>
      <c r="F69" s="182" t="s">
        <v>190</v>
      </c>
      <c r="G69" s="127">
        <f t="shared" si="1"/>
        <v>14.05</v>
      </c>
      <c r="H69" s="127">
        <v>127.75</v>
      </c>
      <c r="I69" s="196">
        <f t="shared" si="0"/>
        <v>140.5</v>
      </c>
      <c r="J69" s="14"/>
    </row>
    <row r="70" spans="1:10" ht="24">
      <c r="A70" s="13"/>
      <c r="B70" s="125">
        <v>10</v>
      </c>
      <c r="C70" s="36" t="s">
        <v>101</v>
      </c>
      <c r="D70" s="183"/>
      <c r="E70" s="153" t="s">
        <v>132</v>
      </c>
      <c r="F70" s="182" t="s">
        <v>190</v>
      </c>
      <c r="G70" s="127">
        <f t="shared" si="1"/>
        <v>14.05</v>
      </c>
      <c r="H70" s="127">
        <v>127.75</v>
      </c>
      <c r="I70" s="196">
        <f t="shared" si="0"/>
        <v>140.5</v>
      </c>
      <c r="J70" s="14"/>
    </row>
    <row r="71" spans="1:10" ht="24">
      <c r="A71" s="13"/>
      <c r="B71" s="125">
        <v>10</v>
      </c>
      <c r="C71" s="36" t="s">
        <v>101</v>
      </c>
      <c r="D71" s="183"/>
      <c r="E71" s="153" t="s">
        <v>133</v>
      </c>
      <c r="F71" s="182" t="s">
        <v>190</v>
      </c>
      <c r="G71" s="127">
        <f t="shared" si="1"/>
        <v>14.05</v>
      </c>
      <c r="H71" s="127">
        <v>127.75</v>
      </c>
      <c r="I71" s="196">
        <f t="shared" si="0"/>
        <v>140.5</v>
      </c>
      <c r="J71" s="14"/>
    </row>
    <row r="72" spans="1:10" ht="36">
      <c r="A72" s="13"/>
      <c r="B72" s="125">
        <v>10</v>
      </c>
      <c r="C72" s="36" t="s">
        <v>103</v>
      </c>
      <c r="D72" s="183"/>
      <c r="E72" s="178" t="s">
        <v>116</v>
      </c>
      <c r="F72" s="182" t="s">
        <v>191</v>
      </c>
      <c r="G72" s="127">
        <f t="shared" si="1"/>
        <v>8.57</v>
      </c>
      <c r="H72" s="127">
        <v>77.97</v>
      </c>
      <c r="I72" s="196">
        <f t="shared" si="0"/>
        <v>85.7</v>
      </c>
      <c r="J72" s="14"/>
    </row>
    <row r="73" spans="1:10" ht="36">
      <c r="A73" s="13"/>
      <c r="B73" s="125">
        <v>10</v>
      </c>
      <c r="C73" s="36" t="s">
        <v>103</v>
      </c>
      <c r="D73" s="183"/>
      <c r="E73" s="178" t="s">
        <v>117</v>
      </c>
      <c r="F73" s="182" t="s">
        <v>191</v>
      </c>
      <c r="G73" s="127">
        <f t="shared" si="1"/>
        <v>8.57</v>
      </c>
      <c r="H73" s="127">
        <v>77.97</v>
      </c>
      <c r="I73" s="196">
        <f t="shared" si="0"/>
        <v>85.7</v>
      </c>
      <c r="J73" s="14"/>
    </row>
    <row r="74" spans="1:10" ht="36">
      <c r="A74" s="13"/>
      <c r="B74" s="125">
        <v>10</v>
      </c>
      <c r="C74" s="36" t="s">
        <v>103</v>
      </c>
      <c r="D74" s="183"/>
      <c r="E74" s="178" t="s">
        <v>118</v>
      </c>
      <c r="F74" s="182" t="s">
        <v>191</v>
      </c>
      <c r="G74" s="127">
        <f t="shared" si="1"/>
        <v>8.57</v>
      </c>
      <c r="H74" s="127">
        <v>77.97</v>
      </c>
      <c r="I74" s="196">
        <f t="shared" si="0"/>
        <v>85.7</v>
      </c>
      <c r="J74" s="14"/>
    </row>
    <row r="75" spans="1:10" ht="36">
      <c r="A75" s="13"/>
      <c r="B75" s="125">
        <v>10</v>
      </c>
      <c r="C75" s="36" t="s">
        <v>103</v>
      </c>
      <c r="D75" s="183"/>
      <c r="E75" s="178" t="s">
        <v>119</v>
      </c>
      <c r="F75" s="182" t="s">
        <v>191</v>
      </c>
      <c r="G75" s="127">
        <f t="shared" si="1"/>
        <v>8.57</v>
      </c>
      <c r="H75" s="127">
        <v>77.97</v>
      </c>
      <c r="I75" s="196">
        <f t="shared" si="0"/>
        <v>85.7</v>
      </c>
      <c r="J75" s="14"/>
    </row>
    <row r="76" spans="1:10" ht="36">
      <c r="A76" s="13"/>
      <c r="B76" s="125">
        <v>10</v>
      </c>
      <c r="C76" s="36" t="s">
        <v>103</v>
      </c>
      <c r="D76" s="183"/>
      <c r="E76" s="178" t="s">
        <v>120</v>
      </c>
      <c r="F76" s="182" t="s">
        <v>191</v>
      </c>
      <c r="G76" s="127">
        <f t="shared" si="1"/>
        <v>8.57</v>
      </c>
      <c r="H76" s="127">
        <v>77.97</v>
      </c>
      <c r="I76" s="196">
        <f t="shared" si="0"/>
        <v>85.7</v>
      </c>
      <c r="J76" s="14"/>
    </row>
    <row r="77" spans="1:10" ht="36">
      <c r="A77" s="13"/>
      <c r="B77" s="125">
        <v>10</v>
      </c>
      <c r="C77" s="36" t="s">
        <v>103</v>
      </c>
      <c r="D77" s="183"/>
      <c r="E77" s="178" t="s">
        <v>121</v>
      </c>
      <c r="F77" s="182" t="s">
        <v>191</v>
      </c>
      <c r="G77" s="127">
        <f t="shared" si="1"/>
        <v>8.57</v>
      </c>
      <c r="H77" s="127">
        <v>77.97</v>
      </c>
      <c r="I77" s="196">
        <f t="shared" si="0"/>
        <v>85.7</v>
      </c>
      <c r="J77" s="14"/>
    </row>
    <row r="78" spans="1:10" ht="36">
      <c r="A78" s="13"/>
      <c r="B78" s="125">
        <v>10</v>
      </c>
      <c r="C78" s="36" t="s">
        <v>103</v>
      </c>
      <c r="D78" s="183"/>
      <c r="E78" s="178" t="s">
        <v>122</v>
      </c>
      <c r="F78" s="182" t="s">
        <v>191</v>
      </c>
      <c r="G78" s="127">
        <f t="shared" si="1"/>
        <v>8.57</v>
      </c>
      <c r="H78" s="127">
        <v>77.97</v>
      </c>
      <c r="I78" s="196">
        <f t="shared" si="0"/>
        <v>85.7</v>
      </c>
      <c r="J78" s="14"/>
    </row>
    <row r="79" spans="1:10" ht="36">
      <c r="A79" s="13"/>
      <c r="B79" s="125">
        <v>10</v>
      </c>
      <c r="C79" s="36" t="s">
        <v>103</v>
      </c>
      <c r="D79" s="183"/>
      <c r="E79" s="178" t="s">
        <v>123</v>
      </c>
      <c r="F79" s="182" t="s">
        <v>191</v>
      </c>
      <c r="G79" s="127">
        <f t="shared" si="1"/>
        <v>8.57</v>
      </c>
      <c r="H79" s="127">
        <v>77.97</v>
      </c>
      <c r="I79" s="196">
        <f t="shared" si="0"/>
        <v>85.7</v>
      </c>
      <c r="J79" s="14"/>
    </row>
    <row r="80" spans="1:10" ht="24">
      <c r="A80" s="13"/>
      <c r="B80" s="125">
        <v>10</v>
      </c>
      <c r="C80" s="36" t="s">
        <v>104</v>
      </c>
      <c r="D80" s="153"/>
      <c r="E80" s="153" t="s">
        <v>124</v>
      </c>
      <c r="F80" s="182" t="s">
        <v>193</v>
      </c>
      <c r="G80" s="127">
        <f t="shared" si="1"/>
        <v>9.5299999999999994</v>
      </c>
      <c r="H80" s="127">
        <v>86.68</v>
      </c>
      <c r="I80" s="196">
        <f t="shared" si="0"/>
        <v>95.3</v>
      </c>
      <c r="J80" s="14"/>
    </row>
    <row r="81" spans="1:11" ht="24" hidden="1">
      <c r="A81" s="13"/>
      <c r="B81" s="195">
        <v>0</v>
      </c>
      <c r="C81" s="130" t="s">
        <v>105</v>
      </c>
      <c r="D81" s="185"/>
      <c r="E81" s="185" t="s">
        <v>125</v>
      </c>
      <c r="F81" s="192" t="s">
        <v>194</v>
      </c>
      <c r="G81" s="193">
        <f t="shared" si="1"/>
        <v>9.5299999999999994</v>
      </c>
      <c r="H81" s="193">
        <v>86.68</v>
      </c>
      <c r="I81" s="197">
        <f t="shared" si="0"/>
        <v>0</v>
      </c>
      <c r="J81" s="14"/>
    </row>
    <row r="82" spans="1:11" ht="36">
      <c r="A82" s="13"/>
      <c r="B82" s="125">
        <v>20</v>
      </c>
      <c r="C82" s="36" t="s">
        <v>106</v>
      </c>
      <c r="D82" s="183"/>
      <c r="E82" s="153" t="s">
        <v>126</v>
      </c>
      <c r="F82" s="182" t="s">
        <v>136</v>
      </c>
      <c r="G82" s="127">
        <f t="shared" si="1"/>
        <v>6.47</v>
      </c>
      <c r="H82" s="127">
        <v>58.83</v>
      </c>
      <c r="I82" s="196">
        <f t="shared" si="0"/>
        <v>129.4</v>
      </c>
      <c r="J82" s="14"/>
    </row>
    <row r="83" spans="1:11" ht="36">
      <c r="A83" s="13"/>
      <c r="B83" s="125">
        <v>20</v>
      </c>
      <c r="C83" s="36" t="s">
        <v>107</v>
      </c>
      <c r="D83" s="183"/>
      <c r="E83" s="153" t="s">
        <v>127</v>
      </c>
      <c r="F83" s="182" t="s">
        <v>137</v>
      </c>
      <c r="G83" s="127">
        <f t="shared" si="1"/>
        <v>7.23</v>
      </c>
      <c r="H83" s="127">
        <v>65.790000000000006</v>
      </c>
      <c r="I83" s="196">
        <f t="shared" si="0"/>
        <v>144.6</v>
      </c>
      <c r="J83" s="14"/>
    </row>
    <row r="84" spans="1:11" ht="36">
      <c r="A84" s="13"/>
      <c r="B84" s="125">
        <v>20</v>
      </c>
      <c r="C84" s="36" t="s">
        <v>108</v>
      </c>
      <c r="D84" s="183"/>
      <c r="E84" s="153" t="s">
        <v>128</v>
      </c>
      <c r="F84" s="182" t="s">
        <v>138</v>
      </c>
      <c r="G84" s="127">
        <f t="shared" si="1"/>
        <v>7.61</v>
      </c>
      <c r="H84" s="127">
        <v>69.27</v>
      </c>
      <c r="I84" s="196">
        <f t="shared" ref="I84:I147" si="2">ROUND(IF(ISNUMBER(B84), G84*B84, 0),5)</f>
        <v>152.19999999999999</v>
      </c>
      <c r="J84" s="14"/>
    </row>
    <row r="85" spans="1:11" ht="36">
      <c r="A85" s="13"/>
      <c r="B85" s="125">
        <v>20</v>
      </c>
      <c r="C85" s="36" t="s">
        <v>109</v>
      </c>
      <c r="D85" s="183"/>
      <c r="E85" s="153" t="s">
        <v>129</v>
      </c>
      <c r="F85" s="182" t="s">
        <v>139</v>
      </c>
      <c r="G85" s="127">
        <f t="shared" ref="G85:G100" si="3">ROUNDDOWN(H85*11%,2)</f>
        <v>8.19</v>
      </c>
      <c r="H85" s="127">
        <v>74.489999999999995</v>
      </c>
      <c r="I85" s="196">
        <f t="shared" si="2"/>
        <v>163.80000000000001</v>
      </c>
      <c r="J85" s="14"/>
    </row>
    <row r="86" spans="1:11">
      <c r="A86" s="13"/>
      <c r="B86" s="125">
        <v>50</v>
      </c>
      <c r="C86" s="36" t="s">
        <v>110</v>
      </c>
      <c r="D86" s="153"/>
      <c r="E86" s="153"/>
      <c r="F86" s="182" t="s">
        <v>140</v>
      </c>
      <c r="G86" s="127">
        <f t="shared" si="3"/>
        <v>5.7</v>
      </c>
      <c r="H86" s="127">
        <v>51.87</v>
      </c>
      <c r="I86" s="196">
        <f t="shared" si="2"/>
        <v>285</v>
      </c>
      <c r="J86" s="14"/>
    </row>
    <row r="87" spans="1:11" ht="24">
      <c r="A87" s="13"/>
      <c r="B87" s="125">
        <v>50</v>
      </c>
      <c r="C87" s="36" t="s">
        <v>111</v>
      </c>
      <c r="D87" s="153"/>
      <c r="E87" s="153"/>
      <c r="F87" s="182" t="s">
        <v>192</v>
      </c>
      <c r="G87" s="127">
        <f t="shared" si="3"/>
        <v>6.08</v>
      </c>
      <c r="H87" s="127">
        <v>55.35</v>
      </c>
      <c r="I87" s="196">
        <f t="shared" si="2"/>
        <v>304</v>
      </c>
      <c r="J87" s="14"/>
    </row>
    <row r="88" spans="1:11" ht="24.75" thickBot="1">
      <c r="A88" s="13"/>
      <c r="B88" s="171">
        <v>50</v>
      </c>
      <c r="C88" s="172" t="s">
        <v>112</v>
      </c>
      <c r="D88" s="174"/>
      <c r="E88" s="174"/>
      <c r="F88" s="194" t="s">
        <v>141</v>
      </c>
      <c r="G88" s="176">
        <f t="shared" si="3"/>
        <v>6.47</v>
      </c>
      <c r="H88" s="176">
        <v>58.83</v>
      </c>
      <c r="I88" s="198">
        <f t="shared" si="2"/>
        <v>323.5</v>
      </c>
      <c r="J88" s="14"/>
    </row>
    <row r="89" spans="1:11" ht="36" hidden="1">
      <c r="A89" s="13"/>
      <c r="B89" s="134">
        <f>Invoice!B89</f>
        <v>0</v>
      </c>
      <c r="C89" s="159" t="s">
        <v>202</v>
      </c>
      <c r="D89" s="152"/>
      <c r="E89" s="203" t="s">
        <v>199</v>
      </c>
      <c r="F89" s="141" t="s">
        <v>220</v>
      </c>
      <c r="G89" s="135">
        <f t="shared" si="3"/>
        <v>11.07</v>
      </c>
      <c r="H89" s="135">
        <v>100.66</v>
      </c>
      <c r="I89" s="204">
        <f t="shared" si="2"/>
        <v>0</v>
      </c>
      <c r="J89" s="14"/>
      <c r="K89" s="181" t="s">
        <v>217</v>
      </c>
    </row>
    <row r="90" spans="1:11" ht="36">
      <c r="A90" s="13"/>
      <c r="B90" s="125">
        <f>Invoice!B90</f>
        <v>20</v>
      </c>
      <c r="C90" s="36" t="s">
        <v>201</v>
      </c>
      <c r="D90" s="153"/>
      <c r="E90" s="178" t="s">
        <v>200</v>
      </c>
      <c r="F90" s="182" t="s">
        <v>225</v>
      </c>
      <c r="G90" s="127">
        <f t="shared" si="3"/>
        <v>8.83</v>
      </c>
      <c r="H90" s="127">
        <v>80.349999999999994</v>
      </c>
      <c r="I90" s="196">
        <f t="shared" si="2"/>
        <v>176.6</v>
      </c>
      <c r="J90" s="14"/>
      <c r="K90" s="181" t="s">
        <v>217</v>
      </c>
    </row>
    <row r="91" spans="1:11" ht="36">
      <c r="A91" s="13"/>
      <c r="B91" s="125">
        <f>Invoice!B91</f>
        <v>20</v>
      </c>
      <c r="C91" s="36" t="s">
        <v>203</v>
      </c>
      <c r="D91" s="153"/>
      <c r="E91" s="153" t="s">
        <v>204</v>
      </c>
      <c r="F91" s="182" t="s">
        <v>221</v>
      </c>
      <c r="G91" s="127">
        <f t="shared" si="3"/>
        <v>4.58</v>
      </c>
      <c r="H91" s="127">
        <v>41.66</v>
      </c>
      <c r="I91" s="196">
        <f t="shared" si="2"/>
        <v>91.6</v>
      </c>
      <c r="J91" s="14"/>
    </row>
    <row r="92" spans="1:11" ht="24">
      <c r="A92" s="13"/>
      <c r="B92" s="125">
        <f>Invoice!B92</f>
        <v>20</v>
      </c>
      <c r="C92" s="36" t="s">
        <v>205</v>
      </c>
      <c r="D92" s="153"/>
      <c r="E92" s="153" t="s">
        <v>204</v>
      </c>
      <c r="F92" s="182" t="s">
        <v>224</v>
      </c>
      <c r="G92" s="127">
        <f t="shared" si="3"/>
        <v>6.61</v>
      </c>
      <c r="H92" s="127">
        <v>60.15</v>
      </c>
      <c r="I92" s="196">
        <f t="shared" si="2"/>
        <v>132.19999999999999</v>
      </c>
      <c r="J92" s="14"/>
    </row>
    <row r="93" spans="1:11" ht="36">
      <c r="A93" s="13"/>
      <c r="B93" s="125">
        <f>Invoice!B93</f>
        <v>20</v>
      </c>
      <c r="C93" s="36" t="s">
        <v>206</v>
      </c>
      <c r="D93" s="153"/>
      <c r="E93" s="178" t="s">
        <v>207</v>
      </c>
      <c r="F93" s="182" t="s">
        <v>222</v>
      </c>
      <c r="G93" s="127">
        <f t="shared" si="3"/>
        <v>8.6</v>
      </c>
      <c r="H93" s="127">
        <v>78.23</v>
      </c>
      <c r="I93" s="196">
        <f t="shared" si="2"/>
        <v>172</v>
      </c>
      <c r="J93" s="14"/>
    </row>
    <row r="94" spans="1:11" ht="36" hidden="1">
      <c r="A94" s="13"/>
      <c r="B94" s="195">
        <f>Invoice!B94</f>
        <v>0</v>
      </c>
      <c r="C94" s="130" t="s">
        <v>208</v>
      </c>
      <c r="D94" s="185"/>
      <c r="E94" s="205" t="s">
        <v>204</v>
      </c>
      <c r="F94" s="192" t="s">
        <v>223</v>
      </c>
      <c r="G94" s="193">
        <f t="shared" si="3"/>
        <v>7.21</v>
      </c>
      <c r="H94" s="193">
        <v>65.58</v>
      </c>
      <c r="I94" s="197">
        <f t="shared" si="2"/>
        <v>0</v>
      </c>
      <c r="J94" s="14"/>
    </row>
    <row r="95" spans="1:11" ht="24.75" customHeight="1">
      <c r="A95" s="13"/>
      <c r="B95" s="125">
        <f>Invoice!B95</f>
        <v>20</v>
      </c>
      <c r="C95" s="36" t="s">
        <v>209</v>
      </c>
      <c r="D95" s="153"/>
      <c r="E95" s="153" t="s">
        <v>204</v>
      </c>
      <c r="F95" s="182" t="s">
        <v>226</v>
      </c>
      <c r="G95" s="127">
        <f t="shared" si="3"/>
        <v>7.11</v>
      </c>
      <c r="H95" s="127">
        <v>64.64</v>
      </c>
      <c r="I95" s="196">
        <f t="shared" si="2"/>
        <v>142.19999999999999</v>
      </c>
      <c r="J95" s="14"/>
    </row>
    <row r="96" spans="1:11" ht="24">
      <c r="A96" s="13"/>
      <c r="B96" s="125">
        <f>Invoice!B96</f>
        <v>20</v>
      </c>
      <c r="C96" s="36" t="s">
        <v>210</v>
      </c>
      <c r="D96" s="183"/>
      <c r="E96" s="153" t="s">
        <v>211</v>
      </c>
      <c r="F96" s="182" t="s">
        <v>218</v>
      </c>
      <c r="G96" s="127">
        <f t="shared" si="3"/>
        <v>0.98</v>
      </c>
      <c r="H96" s="127">
        <v>8.9600000000000009</v>
      </c>
      <c r="I96" s="196">
        <f t="shared" si="2"/>
        <v>19.600000000000001</v>
      </c>
      <c r="J96" s="14"/>
    </row>
    <row r="97" spans="1:10" ht="24">
      <c r="A97" s="13"/>
      <c r="B97" s="125">
        <f>Invoice!B97</f>
        <v>30</v>
      </c>
      <c r="C97" s="36" t="s">
        <v>210</v>
      </c>
      <c r="D97" s="183"/>
      <c r="E97" s="153" t="s">
        <v>131</v>
      </c>
      <c r="F97" s="182" t="s">
        <v>218</v>
      </c>
      <c r="G97" s="127">
        <f t="shared" si="3"/>
        <v>0.98</v>
      </c>
      <c r="H97" s="127">
        <v>8.9600000000000009</v>
      </c>
      <c r="I97" s="196">
        <f t="shared" si="2"/>
        <v>29.4</v>
      </c>
      <c r="J97" s="14"/>
    </row>
    <row r="98" spans="1:10" ht="24">
      <c r="A98" s="13"/>
      <c r="B98" s="125">
        <f>Invoice!B98</f>
        <v>30</v>
      </c>
      <c r="C98" s="36" t="s">
        <v>210</v>
      </c>
      <c r="D98" s="183"/>
      <c r="E98" s="153" t="s">
        <v>212</v>
      </c>
      <c r="F98" s="182" t="s">
        <v>218</v>
      </c>
      <c r="G98" s="127">
        <f t="shared" si="3"/>
        <v>0.98</v>
      </c>
      <c r="H98" s="127">
        <v>8.9600000000000009</v>
      </c>
      <c r="I98" s="196">
        <f t="shared" si="2"/>
        <v>29.4</v>
      </c>
      <c r="J98" s="14"/>
    </row>
    <row r="99" spans="1:10" ht="24">
      <c r="A99" s="13"/>
      <c r="B99" s="125">
        <f>Invoice!B99</f>
        <v>30</v>
      </c>
      <c r="C99" s="36" t="s">
        <v>213</v>
      </c>
      <c r="D99" s="153"/>
      <c r="E99" s="178" t="s">
        <v>214</v>
      </c>
      <c r="F99" s="182" t="s">
        <v>227</v>
      </c>
      <c r="G99" s="127">
        <f t="shared" si="3"/>
        <v>3.54</v>
      </c>
      <c r="H99" s="127">
        <v>32.21</v>
      </c>
      <c r="I99" s="196">
        <f t="shared" si="2"/>
        <v>106.2</v>
      </c>
      <c r="J99" s="14"/>
    </row>
    <row r="100" spans="1:10" ht="24">
      <c r="A100" s="13"/>
      <c r="B100" s="125">
        <f>Invoice!B100</f>
        <v>30</v>
      </c>
      <c r="C100" s="36" t="s">
        <v>215</v>
      </c>
      <c r="D100" s="153"/>
      <c r="E100" s="153" t="s">
        <v>204</v>
      </c>
      <c r="F100" s="182" t="s">
        <v>219</v>
      </c>
      <c r="G100" s="127">
        <f t="shared" si="3"/>
        <v>1.5</v>
      </c>
      <c r="H100" s="127">
        <v>13.65</v>
      </c>
      <c r="I100" s="196">
        <f t="shared" si="2"/>
        <v>45</v>
      </c>
      <c r="J100" s="14"/>
    </row>
    <row r="101" spans="1:10" ht="12.4" hidden="1" customHeight="1">
      <c r="A101" s="13"/>
      <c r="B101" s="1"/>
      <c r="C101" s="38"/>
      <c r="D101" s="211"/>
      <c r="E101" s="212"/>
      <c r="F101" s="43" t="str">
        <f>VLOOKUP(C101,'[2]Acha Air Sales Price List'!$B$1:$D$65536,3,FALSE)</f>
        <v>Exchange rate :</v>
      </c>
      <c r="G101" s="21">
        <f>ROUND(IF(ISBLANK(C101),0,VLOOKUP(C101,'[2]Acha Air Sales Price List'!$B$1:$X$65536,12,FALSE)*$M$14),2)</f>
        <v>0</v>
      </c>
      <c r="H101" s="21"/>
      <c r="I101" s="199">
        <f t="shared" si="2"/>
        <v>0</v>
      </c>
      <c r="J101" s="14"/>
    </row>
    <row r="102" spans="1:10" ht="12.4" hidden="1" customHeight="1">
      <c r="A102" s="13"/>
      <c r="B102" s="1"/>
      <c r="C102" s="36"/>
      <c r="D102" s="211"/>
      <c r="E102" s="212"/>
      <c r="F102" s="43" t="str">
        <f>VLOOKUP(C102,'[2]Acha Air Sales Price List'!$B$1:$D$65536,3,FALSE)</f>
        <v>Exchange rate :</v>
      </c>
      <c r="G102" s="21">
        <f>ROUND(IF(ISBLANK(C102),0,VLOOKUP(C102,'[2]Acha Air Sales Price List'!$B$1:$X$65536,12,FALSE)*$M$14),2)</f>
        <v>0</v>
      </c>
      <c r="H102" s="21"/>
      <c r="I102" s="199">
        <f t="shared" si="2"/>
        <v>0</v>
      </c>
      <c r="J102" s="14"/>
    </row>
    <row r="103" spans="1:10" ht="12.4" hidden="1" customHeight="1">
      <c r="A103" s="13"/>
      <c r="B103" s="1"/>
      <c r="C103" s="36"/>
      <c r="D103" s="211"/>
      <c r="E103" s="212"/>
      <c r="F103" s="43" t="str">
        <f>VLOOKUP(C103,'[2]Acha Air Sales Price List'!$B$1:$D$65536,3,FALSE)</f>
        <v>Exchange rate :</v>
      </c>
      <c r="G103" s="21">
        <f>ROUND(IF(ISBLANK(C103),0,VLOOKUP(C103,'[2]Acha Air Sales Price List'!$B$1:$X$65536,12,FALSE)*$M$14),2)</f>
        <v>0</v>
      </c>
      <c r="H103" s="21"/>
      <c r="I103" s="199">
        <f t="shared" si="2"/>
        <v>0</v>
      </c>
      <c r="J103" s="14"/>
    </row>
    <row r="104" spans="1:10" ht="12.4" hidden="1" customHeight="1">
      <c r="A104" s="13"/>
      <c r="B104" s="1"/>
      <c r="C104" s="36"/>
      <c r="D104" s="211"/>
      <c r="E104" s="212"/>
      <c r="F104" s="43" t="str">
        <f>VLOOKUP(C104,'[2]Acha Air Sales Price List'!$B$1:$D$65536,3,FALSE)</f>
        <v>Exchange rate :</v>
      </c>
      <c r="G104" s="21">
        <f>ROUND(IF(ISBLANK(C104),0,VLOOKUP(C104,'[2]Acha Air Sales Price List'!$B$1:$X$65536,12,FALSE)*$M$14),2)</f>
        <v>0</v>
      </c>
      <c r="H104" s="21"/>
      <c r="I104" s="199">
        <f t="shared" si="2"/>
        <v>0</v>
      </c>
      <c r="J104" s="14"/>
    </row>
    <row r="105" spans="1:10" ht="12.4" hidden="1" customHeight="1">
      <c r="A105" s="13"/>
      <c r="B105" s="1"/>
      <c r="C105" s="36"/>
      <c r="D105" s="211"/>
      <c r="E105" s="212"/>
      <c r="F105" s="43" t="str">
        <f>VLOOKUP(C105,'[2]Acha Air Sales Price List'!$B$1:$D$65536,3,FALSE)</f>
        <v>Exchange rate :</v>
      </c>
      <c r="G105" s="21">
        <f>ROUND(IF(ISBLANK(C105),0,VLOOKUP(C105,'[2]Acha Air Sales Price List'!$B$1:$X$65536,12,FALSE)*$M$14),2)</f>
        <v>0</v>
      </c>
      <c r="H105" s="21"/>
      <c r="I105" s="199">
        <f t="shared" si="2"/>
        <v>0</v>
      </c>
      <c r="J105" s="14"/>
    </row>
    <row r="106" spans="1:10" ht="12.4" hidden="1" customHeight="1">
      <c r="A106" s="13"/>
      <c r="B106" s="1"/>
      <c r="C106" s="36"/>
      <c r="D106" s="211"/>
      <c r="E106" s="212"/>
      <c r="F106" s="43" t="str">
        <f>VLOOKUP(C106,'[2]Acha Air Sales Price List'!$B$1:$D$65536,3,FALSE)</f>
        <v>Exchange rate :</v>
      </c>
      <c r="G106" s="21">
        <f>ROUND(IF(ISBLANK(C106),0,VLOOKUP(C106,'[2]Acha Air Sales Price List'!$B$1:$X$65536,12,FALSE)*$M$14),2)</f>
        <v>0</v>
      </c>
      <c r="H106" s="21"/>
      <c r="I106" s="199">
        <f t="shared" si="2"/>
        <v>0</v>
      </c>
      <c r="J106" s="14"/>
    </row>
    <row r="107" spans="1:10" ht="12.4" hidden="1" customHeight="1">
      <c r="A107" s="13"/>
      <c r="B107" s="1"/>
      <c r="C107" s="36"/>
      <c r="D107" s="211"/>
      <c r="E107" s="212"/>
      <c r="F107" s="43" t="str">
        <f>VLOOKUP(C107,'[2]Acha Air Sales Price List'!$B$1:$D$65536,3,FALSE)</f>
        <v>Exchange rate :</v>
      </c>
      <c r="G107" s="21">
        <f>ROUND(IF(ISBLANK(C107),0,VLOOKUP(C107,'[2]Acha Air Sales Price List'!$B$1:$X$65536,12,FALSE)*$M$14),2)</f>
        <v>0</v>
      </c>
      <c r="H107" s="21"/>
      <c r="I107" s="199">
        <f t="shared" si="2"/>
        <v>0</v>
      </c>
      <c r="J107" s="14"/>
    </row>
    <row r="108" spans="1:10" ht="12.4" hidden="1" customHeight="1">
      <c r="A108" s="13"/>
      <c r="B108" s="1"/>
      <c r="C108" s="36"/>
      <c r="D108" s="211"/>
      <c r="E108" s="212"/>
      <c r="F108" s="43" t="str">
        <f>VLOOKUP(C108,'[2]Acha Air Sales Price List'!$B$1:$D$65536,3,FALSE)</f>
        <v>Exchange rate :</v>
      </c>
      <c r="G108" s="21">
        <f>ROUND(IF(ISBLANK(C108),0,VLOOKUP(C108,'[2]Acha Air Sales Price List'!$B$1:$X$65536,12,FALSE)*$M$14),2)</f>
        <v>0</v>
      </c>
      <c r="H108" s="21"/>
      <c r="I108" s="199">
        <f t="shared" si="2"/>
        <v>0</v>
      </c>
      <c r="J108" s="14"/>
    </row>
    <row r="109" spans="1:10" ht="12.4" hidden="1" customHeight="1">
      <c r="A109" s="13"/>
      <c r="B109" s="1"/>
      <c r="C109" s="36"/>
      <c r="D109" s="211"/>
      <c r="E109" s="212"/>
      <c r="F109" s="43" t="str">
        <f>VLOOKUP(C109,'[2]Acha Air Sales Price List'!$B$1:$D$65536,3,FALSE)</f>
        <v>Exchange rate :</v>
      </c>
      <c r="G109" s="21">
        <f>ROUND(IF(ISBLANK(C109),0,VLOOKUP(C109,'[2]Acha Air Sales Price List'!$B$1:$X$65536,12,FALSE)*$M$14),2)</f>
        <v>0</v>
      </c>
      <c r="H109" s="21"/>
      <c r="I109" s="199">
        <f t="shared" si="2"/>
        <v>0</v>
      </c>
      <c r="J109" s="14"/>
    </row>
    <row r="110" spans="1:10" ht="12.4" hidden="1" customHeight="1">
      <c r="A110" s="13"/>
      <c r="B110" s="1"/>
      <c r="C110" s="36"/>
      <c r="D110" s="211"/>
      <c r="E110" s="212"/>
      <c r="F110" s="43" t="str">
        <f>VLOOKUP(C110,'[2]Acha Air Sales Price List'!$B$1:$D$65536,3,FALSE)</f>
        <v>Exchange rate :</v>
      </c>
      <c r="G110" s="21">
        <f>ROUND(IF(ISBLANK(C110),0,VLOOKUP(C110,'[2]Acha Air Sales Price List'!$B$1:$X$65536,12,FALSE)*$M$14),2)</f>
        <v>0</v>
      </c>
      <c r="H110" s="21"/>
      <c r="I110" s="199">
        <f t="shared" si="2"/>
        <v>0</v>
      </c>
      <c r="J110" s="14"/>
    </row>
    <row r="111" spans="1:10" ht="12.4" hidden="1" customHeight="1">
      <c r="A111" s="13"/>
      <c r="B111" s="1"/>
      <c r="C111" s="36"/>
      <c r="D111" s="211"/>
      <c r="E111" s="212"/>
      <c r="F111" s="43" t="str">
        <f>VLOOKUP(C111,'[2]Acha Air Sales Price List'!$B$1:$D$65536,3,FALSE)</f>
        <v>Exchange rate :</v>
      </c>
      <c r="G111" s="21">
        <f>ROUND(IF(ISBLANK(C111),0,VLOOKUP(C111,'[2]Acha Air Sales Price List'!$B$1:$X$65536,12,FALSE)*$M$14),2)</f>
        <v>0</v>
      </c>
      <c r="H111" s="21"/>
      <c r="I111" s="199">
        <f t="shared" si="2"/>
        <v>0</v>
      </c>
      <c r="J111" s="14"/>
    </row>
    <row r="112" spans="1:10" ht="12.4" hidden="1" customHeight="1">
      <c r="A112" s="13"/>
      <c r="B112" s="1"/>
      <c r="C112" s="36"/>
      <c r="D112" s="211"/>
      <c r="E112" s="212"/>
      <c r="F112" s="43" t="str">
        <f>VLOOKUP(C112,'[2]Acha Air Sales Price List'!$B$1:$D$65536,3,FALSE)</f>
        <v>Exchange rate :</v>
      </c>
      <c r="G112" s="21">
        <f>ROUND(IF(ISBLANK(C112),0,VLOOKUP(C112,'[2]Acha Air Sales Price List'!$B$1:$X$65536,12,FALSE)*$M$14),2)</f>
        <v>0</v>
      </c>
      <c r="H112" s="21"/>
      <c r="I112" s="199">
        <f t="shared" si="2"/>
        <v>0</v>
      </c>
      <c r="J112" s="14"/>
    </row>
    <row r="113" spans="1:10" ht="12.4" hidden="1" customHeight="1">
      <c r="A113" s="13"/>
      <c r="B113" s="1"/>
      <c r="C113" s="36"/>
      <c r="D113" s="211"/>
      <c r="E113" s="212"/>
      <c r="F113" s="43" t="str">
        <f>VLOOKUP(C113,'[2]Acha Air Sales Price List'!$B$1:$D$65536,3,FALSE)</f>
        <v>Exchange rate :</v>
      </c>
      <c r="G113" s="21">
        <f>ROUND(IF(ISBLANK(C113),0,VLOOKUP(C113,'[2]Acha Air Sales Price List'!$B$1:$X$65536,12,FALSE)*$M$14),2)</f>
        <v>0</v>
      </c>
      <c r="H113" s="21"/>
      <c r="I113" s="199">
        <f t="shared" si="2"/>
        <v>0</v>
      </c>
      <c r="J113" s="14"/>
    </row>
    <row r="114" spans="1:10" ht="12.4" hidden="1" customHeight="1">
      <c r="A114" s="13"/>
      <c r="B114" s="1"/>
      <c r="C114" s="36"/>
      <c r="D114" s="211"/>
      <c r="E114" s="212"/>
      <c r="F114" s="43" t="str">
        <f>VLOOKUP(C114,'[2]Acha Air Sales Price List'!$B$1:$D$65536,3,FALSE)</f>
        <v>Exchange rate :</v>
      </c>
      <c r="G114" s="21">
        <f>ROUND(IF(ISBLANK(C114),0,VLOOKUP(C114,'[2]Acha Air Sales Price List'!$B$1:$X$65536,12,FALSE)*$M$14),2)</f>
        <v>0</v>
      </c>
      <c r="H114" s="21"/>
      <c r="I114" s="199">
        <f t="shared" si="2"/>
        <v>0</v>
      </c>
      <c r="J114" s="14"/>
    </row>
    <row r="115" spans="1:10" ht="12.4" hidden="1" customHeight="1">
      <c r="A115" s="13"/>
      <c r="B115" s="1"/>
      <c r="C115" s="36"/>
      <c r="D115" s="211"/>
      <c r="E115" s="212"/>
      <c r="F115" s="43" t="str">
        <f>VLOOKUP(C115,'[2]Acha Air Sales Price List'!$B$1:$D$65536,3,FALSE)</f>
        <v>Exchange rate :</v>
      </c>
      <c r="G115" s="21">
        <f>ROUND(IF(ISBLANK(C115),0,VLOOKUP(C115,'[2]Acha Air Sales Price List'!$B$1:$X$65536,12,FALSE)*$M$14),2)</f>
        <v>0</v>
      </c>
      <c r="H115" s="21"/>
      <c r="I115" s="199">
        <f t="shared" si="2"/>
        <v>0</v>
      </c>
      <c r="J115" s="14"/>
    </row>
    <row r="116" spans="1:10" ht="12.4" hidden="1" customHeight="1">
      <c r="A116" s="13"/>
      <c r="B116" s="1"/>
      <c r="C116" s="36"/>
      <c r="D116" s="211"/>
      <c r="E116" s="212"/>
      <c r="F116" s="43" t="str">
        <f>VLOOKUP(C116,'[2]Acha Air Sales Price List'!$B$1:$D$65536,3,FALSE)</f>
        <v>Exchange rate :</v>
      </c>
      <c r="G116" s="21">
        <f>ROUND(IF(ISBLANK(C116),0,VLOOKUP(C116,'[2]Acha Air Sales Price List'!$B$1:$X$65536,12,FALSE)*$M$14),2)</f>
        <v>0</v>
      </c>
      <c r="H116" s="21"/>
      <c r="I116" s="199">
        <f t="shared" si="2"/>
        <v>0</v>
      </c>
      <c r="J116" s="14"/>
    </row>
    <row r="117" spans="1:10" ht="12.4" hidden="1" customHeight="1">
      <c r="A117" s="13"/>
      <c r="B117" s="1"/>
      <c r="C117" s="36"/>
      <c r="D117" s="211"/>
      <c r="E117" s="212"/>
      <c r="F117" s="43" t="str">
        <f>VLOOKUP(C117,'[2]Acha Air Sales Price List'!$B$1:$D$65536,3,FALSE)</f>
        <v>Exchange rate :</v>
      </c>
      <c r="G117" s="21">
        <f>ROUND(IF(ISBLANK(C117),0,VLOOKUP(C117,'[2]Acha Air Sales Price List'!$B$1:$X$65536,12,FALSE)*$M$14),2)</f>
        <v>0</v>
      </c>
      <c r="H117" s="21"/>
      <c r="I117" s="199">
        <f t="shared" si="2"/>
        <v>0</v>
      </c>
      <c r="J117" s="14"/>
    </row>
    <row r="118" spans="1:10" ht="12.4" hidden="1" customHeight="1">
      <c r="A118" s="13"/>
      <c r="B118" s="1"/>
      <c r="C118" s="36"/>
      <c r="D118" s="211"/>
      <c r="E118" s="212"/>
      <c r="F118" s="43" t="str">
        <f>VLOOKUP(C118,'[2]Acha Air Sales Price List'!$B$1:$D$65536,3,FALSE)</f>
        <v>Exchange rate :</v>
      </c>
      <c r="G118" s="21">
        <f>ROUND(IF(ISBLANK(C118),0,VLOOKUP(C118,'[2]Acha Air Sales Price List'!$B$1:$X$65536,12,FALSE)*$M$14),2)</f>
        <v>0</v>
      </c>
      <c r="H118" s="21"/>
      <c r="I118" s="199">
        <f t="shared" si="2"/>
        <v>0</v>
      </c>
      <c r="J118" s="14"/>
    </row>
    <row r="119" spans="1:10" ht="12.4" hidden="1" customHeight="1">
      <c r="A119" s="13"/>
      <c r="B119" s="1"/>
      <c r="C119" s="36"/>
      <c r="D119" s="211"/>
      <c r="E119" s="212"/>
      <c r="F119" s="43" t="str">
        <f>VLOOKUP(C119,'[2]Acha Air Sales Price List'!$B$1:$D$65536,3,FALSE)</f>
        <v>Exchange rate :</v>
      </c>
      <c r="G119" s="21">
        <f>ROUND(IF(ISBLANK(C119),0,VLOOKUP(C119,'[2]Acha Air Sales Price List'!$B$1:$X$65536,12,FALSE)*$M$14),2)</f>
        <v>0</v>
      </c>
      <c r="H119" s="21"/>
      <c r="I119" s="199">
        <f t="shared" si="2"/>
        <v>0</v>
      </c>
      <c r="J119" s="14"/>
    </row>
    <row r="120" spans="1:10" ht="12.4" hidden="1" customHeight="1">
      <c r="A120" s="13"/>
      <c r="B120" s="1"/>
      <c r="C120" s="36"/>
      <c r="D120" s="211"/>
      <c r="E120" s="212"/>
      <c r="F120" s="43" t="str">
        <f>VLOOKUP(C120,'[2]Acha Air Sales Price List'!$B$1:$D$65536,3,FALSE)</f>
        <v>Exchange rate :</v>
      </c>
      <c r="G120" s="21">
        <f>ROUND(IF(ISBLANK(C120),0,VLOOKUP(C120,'[2]Acha Air Sales Price List'!$B$1:$X$65536,12,FALSE)*$M$14),2)</f>
        <v>0</v>
      </c>
      <c r="H120" s="21"/>
      <c r="I120" s="199">
        <f t="shared" si="2"/>
        <v>0</v>
      </c>
      <c r="J120" s="14"/>
    </row>
    <row r="121" spans="1:10" ht="12.4" hidden="1" customHeight="1">
      <c r="A121" s="13"/>
      <c r="B121" s="1"/>
      <c r="C121" s="36"/>
      <c r="D121" s="211"/>
      <c r="E121" s="212"/>
      <c r="F121" s="43" t="str">
        <f>VLOOKUP(C121,'[2]Acha Air Sales Price List'!$B$1:$D$65536,3,FALSE)</f>
        <v>Exchange rate :</v>
      </c>
      <c r="G121" s="21">
        <f>ROUND(IF(ISBLANK(C121),0,VLOOKUP(C121,'[2]Acha Air Sales Price List'!$B$1:$X$65536,12,FALSE)*$M$14),2)</f>
        <v>0</v>
      </c>
      <c r="H121" s="21"/>
      <c r="I121" s="199">
        <f t="shared" si="2"/>
        <v>0</v>
      </c>
      <c r="J121" s="14"/>
    </row>
    <row r="122" spans="1:10" ht="12.4" hidden="1" customHeight="1">
      <c r="A122" s="13"/>
      <c r="B122" s="1"/>
      <c r="C122" s="36"/>
      <c r="D122" s="211"/>
      <c r="E122" s="212"/>
      <c r="F122" s="43" t="str">
        <f>VLOOKUP(C122,'[2]Acha Air Sales Price List'!$B$1:$D$65536,3,FALSE)</f>
        <v>Exchange rate :</v>
      </c>
      <c r="G122" s="21">
        <f>ROUND(IF(ISBLANK(C122),0,VLOOKUP(C122,'[2]Acha Air Sales Price List'!$B$1:$X$65536,12,FALSE)*$M$14),2)</f>
        <v>0</v>
      </c>
      <c r="H122" s="21"/>
      <c r="I122" s="199">
        <f t="shared" si="2"/>
        <v>0</v>
      </c>
      <c r="J122" s="14"/>
    </row>
    <row r="123" spans="1:10" ht="12.4" hidden="1" customHeight="1">
      <c r="A123" s="13"/>
      <c r="B123" s="1"/>
      <c r="C123" s="36"/>
      <c r="D123" s="211"/>
      <c r="E123" s="212"/>
      <c r="F123" s="43" t="str">
        <f>VLOOKUP(C123,'[2]Acha Air Sales Price List'!$B$1:$D$65536,3,FALSE)</f>
        <v>Exchange rate :</v>
      </c>
      <c r="G123" s="21">
        <f>ROUND(IF(ISBLANK(C123),0,VLOOKUP(C123,'[2]Acha Air Sales Price List'!$B$1:$X$65536,12,FALSE)*$M$14),2)</f>
        <v>0</v>
      </c>
      <c r="H123" s="21"/>
      <c r="I123" s="199">
        <f t="shared" si="2"/>
        <v>0</v>
      </c>
      <c r="J123" s="14"/>
    </row>
    <row r="124" spans="1:10" ht="12.4" hidden="1" customHeight="1">
      <c r="A124" s="13"/>
      <c r="B124" s="1"/>
      <c r="C124" s="36"/>
      <c r="D124" s="211"/>
      <c r="E124" s="212"/>
      <c r="F124" s="43" t="str">
        <f>VLOOKUP(C124,'[2]Acha Air Sales Price List'!$B$1:$D$65536,3,FALSE)</f>
        <v>Exchange rate :</v>
      </c>
      <c r="G124" s="21">
        <f>ROUND(IF(ISBLANK(C124),0,VLOOKUP(C124,'[2]Acha Air Sales Price List'!$B$1:$X$65536,12,FALSE)*$M$14),2)</f>
        <v>0</v>
      </c>
      <c r="H124" s="21"/>
      <c r="I124" s="199">
        <f t="shared" si="2"/>
        <v>0</v>
      </c>
      <c r="J124" s="14"/>
    </row>
    <row r="125" spans="1:10" ht="12.4" hidden="1" customHeight="1">
      <c r="A125" s="13"/>
      <c r="B125" s="1"/>
      <c r="C125" s="36"/>
      <c r="D125" s="211"/>
      <c r="E125" s="212"/>
      <c r="F125" s="43" t="str">
        <f>VLOOKUP(C125,'[2]Acha Air Sales Price List'!$B$1:$D$65536,3,FALSE)</f>
        <v>Exchange rate :</v>
      </c>
      <c r="G125" s="21">
        <f>ROUND(IF(ISBLANK(C125),0,VLOOKUP(C125,'[2]Acha Air Sales Price List'!$B$1:$X$65536,12,FALSE)*$M$14),2)</f>
        <v>0</v>
      </c>
      <c r="H125" s="21"/>
      <c r="I125" s="199">
        <f t="shared" si="2"/>
        <v>0</v>
      </c>
      <c r="J125" s="14"/>
    </row>
    <row r="126" spans="1:10" ht="12.4" hidden="1" customHeight="1">
      <c r="A126" s="13"/>
      <c r="B126" s="1"/>
      <c r="C126" s="37"/>
      <c r="D126" s="211"/>
      <c r="E126" s="212"/>
      <c r="F126" s="43" t="str">
        <f>VLOOKUP(C126,'[2]Acha Air Sales Price List'!$B$1:$D$65536,3,FALSE)</f>
        <v>Exchange rate :</v>
      </c>
      <c r="G126" s="21">
        <f>ROUND(IF(ISBLANK(C126),0,VLOOKUP(C126,'[2]Acha Air Sales Price List'!$B$1:$X$65536,12,FALSE)*$M$14),2)</f>
        <v>0</v>
      </c>
      <c r="H126" s="21"/>
      <c r="I126" s="199">
        <f t="shared" si="2"/>
        <v>0</v>
      </c>
      <c r="J126" s="14"/>
    </row>
    <row r="127" spans="1:10" ht="12" hidden="1" customHeight="1">
      <c r="A127" s="13"/>
      <c r="B127" s="1"/>
      <c r="C127" s="36"/>
      <c r="D127" s="211"/>
      <c r="E127" s="212"/>
      <c r="F127" s="43" t="str">
        <f>VLOOKUP(C127,'[2]Acha Air Sales Price List'!$B$1:$D$65536,3,FALSE)</f>
        <v>Exchange rate :</v>
      </c>
      <c r="G127" s="21">
        <f>ROUND(IF(ISBLANK(C127),0,VLOOKUP(C127,'[2]Acha Air Sales Price List'!$B$1:$X$65536,12,FALSE)*$M$14),2)</f>
        <v>0</v>
      </c>
      <c r="H127" s="21"/>
      <c r="I127" s="199">
        <f t="shared" si="2"/>
        <v>0</v>
      </c>
      <c r="J127" s="14"/>
    </row>
    <row r="128" spans="1:10" ht="12.4" hidden="1" customHeight="1">
      <c r="A128" s="13"/>
      <c r="B128" s="1"/>
      <c r="C128" s="36"/>
      <c r="D128" s="211"/>
      <c r="E128" s="212"/>
      <c r="F128" s="43" t="str">
        <f>VLOOKUP(C128,'[2]Acha Air Sales Price List'!$B$1:$D$65536,3,FALSE)</f>
        <v>Exchange rate :</v>
      </c>
      <c r="G128" s="21">
        <f>ROUND(IF(ISBLANK(C128),0,VLOOKUP(C128,'[2]Acha Air Sales Price List'!$B$1:$X$65536,12,FALSE)*$M$14),2)</f>
        <v>0</v>
      </c>
      <c r="H128" s="21"/>
      <c r="I128" s="199">
        <f t="shared" si="2"/>
        <v>0</v>
      </c>
      <c r="J128" s="14"/>
    </row>
    <row r="129" spans="1:10" ht="12.4" hidden="1" customHeight="1">
      <c r="A129" s="13"/>
      <c r="B129" s="1"/>
      <c r="C129" s="36"/>
      <c r="D129" s="211"/>
      <c r="E129" s="212"/>
      <c r="F129" s="43" t="str">
        <f>VLOOKUP(C129,'[2]Acha Air Sales Price List'!$B$1:$D$65536,3,FALSE)</f>
        <v>Exchange rate :</v>
      </c>
      <c r="G129" s="21">
        <f>ROUND(IF(ISBLANK(C129),0,VLOOKUP(C129,'[2]Acha Air Sales Price List'!$B$1:$X$65536,12,FALSE)*$M$14),2)</f>
        <v>0</v>
      </c>
      <c r="H129" s="21"/>
      <c r="I129" s="199">
        <f t="shared" si="2"/>
        <v>0</v>
      </c>
      <c r="J129" s="14"/>
    </row>
    <row r="130" spans="1:10" ht="12.4" hidden="1" customHeight="1">
      <c r="A130" s="13"/>
      <c r="B130" s="1"/>
      <c r="C130" s="36"/>
      <c r="D130" s="211"/>
      <c r="E130" s="212"/>
      <c r="F130" s="43" t="str">
        <f>VLOOKUP(C130,'[2]Acha Air Sales Price List'!$B$1:$D$65536,3,FALSE)</f>
        <v>Exchange rate :</v>
      </c>
      <c r="G130" s="21">
        <f>ROUND(IF(ISBLANK(C130),0,VLOOKUP(C130,'[2]Acha Air Sales Price List'!$B$1:$X$65536,12,FALSE)*$M$14),2)</f>
        <v>0</v>
      </c>
      <c r="H130" s="21"/>
      <c r="I130" s="199">
        <f t="shared" si="2"/>
        <v>0</v>
      </c>
      <c r="J130" s="14"/>
    </row>
    <row r="131" spans="1:10" ht="12.4" hidden="1" customHeight="1">
      <c r="A131" s="13"/>
      <c r="B131" s="1"/>
      <c r="C131" s="36"/>
      <c r="D131" s="211"/>
      <c r="E131" s="212"/>
      <c r="F131" s="43" t="str">
        <f>VLOOKUP(C131,'[2]Acha Air Sales Price List'!$B$1:$D$65536,3,FALSE)</f>
        <v>Exchange rate :</v>
      </c>
      <c r="G131" s="21">
        <f>ROUND(IF(ISBLANK(C131),0,VLOOKUP(C131,'[2]Acha Air Sales Price List'!$B$1:$X$65536,12,FALSE)*$M$14),2)</f>
        <v>0</v>
      </c>
      <c r="H131" s="21"/>
      <c r="I131" s="199">
        <f t="shared" si="2"/>
        <v>0</v>
      </c>
      <c r="J131" s="14"/>
    </row>
    <row r="132" spans="1:10" ht="12.4" hidden="1" customHeight="1">
      <c r="A132" s="13"/>
      <c r="B132" s="1"/>
      <c r="C132" s="36"/>
      <c r="D132" s="211"/>
      <c r="E132" s="212"/>
      <c r="F132" s="43" t="str">
        <f>VLOOKUP(C132,'[2]Acha Air Sales Price List'!$B$1:$D$65536,3,FALSE)</f>
        <v>Exchange rate :</v>
      </c>
      <c r="G132" s="21">
        <f>ROUND(IF(ISBLANK(C132),0,VLOOKUP(C132,'[2]Acha Air Sales Price List'!$B$1:$X$65536,12,FALSE)*$M$14),2)</f>
        <v>0</v>
      </c>
      <c r="H132" s="21"/>
      <c r="I132" s="199">
        <f t="shared" si="2"/>
        <v>0</v>
      </c>
      <c r="J132" s="14"/>
    </row>
    <row r="133" spans="1:10" ht="12.4" hidden="1" customHeight="1">
      <c r="A133" s="13"/>
      <c r="B133" s="1"/>
      <c r="C133" s="36"/>
      <c r="D133" s="211"/>
      <c r="E133" s="212"/>
      <c r="F133" s="43" t="str">
        <f>VLOOKUP(C133,'[2]Acha Air Sales Price List'!$B$1:$D$65536,3,FALSE)</f>
        <v>Exchange rate :</v>
      </c>
      <c r="G133" s="21">
        <f>ROUND(IF(ISBLANK(C133),0,VLOOKUP(C133,'[2]Acha Air Sales Price List'!$B$1:$X$65536,12,FALSE)*$M$14),2)</f>
        <v>0</v>
      </c>
      <c r="H133" s="21"/>
      <c r="I133" s="199">
        <f t="shared" si="2"/>
        <v>0</v>
      </c>
      <c r="J133" s="14"/>
    </row>
    <row r="134" spans="1:10" ht="12.4" hidden="1" customHeight="1">
      <c r="A134" s="13"/>
      <c r="B134" s="1"/>
      <c r="C134" s="36"/>
      <c r="D134" s="211"/>
      <c r="E134" s="212"/>
      <c r="F134" s="43" t="str">
        <f>VLOOKUP(C134,'[2]Acha Air Sales Price List'!$B$1:$D$65536,3,FALSE)</f>
        <v>Exchange rate :</v>
      </c>
      <c r="G134" s="21">
        <f>ROUND(IF(ISBLANK(C134),0,VLOOKUP(C134,'[2]Acha Air Sales Price List'!$B$1:$X$65536,12,FALSE)*$M$14),2)</f>
        <v>0</v>
      </c>
      <c r="H134" s="21"/>
      <c r="I134" s="199">
        <f t="shared" si="2"/>
        <v>0</v>
      </c>
      <c r="J134" s="14"/>
    </row>
    <row r="135" spans="1:10" ht="12.4" hidden="1" customHeight="1">
      <c r="A135" s="13"/>
      <c r="B135" s="1"/>
      <c r="C135" s="36"/>
      <c r="D135" s="211"/>
      <c r="E135" s="212"/>
      <c r="F135" s="43" t="str">
        <f>VLOOKUP(C135,'[2]Acha Air Sales Price List'!$B$1:$D$65536,3,FALSE)</f>
        <v>Exchange rate :</v>
      </c>
      <c r="G135" s="21">
        <f>ROUND(IF(ISBLANK(C135),0,VLOOKUP(C135,'[2]Acha Air Sales Price List'!$B$1:$X$65536,12,FALSE)*$M$14),2)</f>
        <v>0</v>
      </c>
      <c r="H135" s="21"/>
      <c r="I135" s="199">
        <f t="shared" si="2"/>
        <v>0</v>
      </c>
      <c r="J135" s="14"/>
    </row>
    <row r="136" spans="1:10" ht="12.4" hidden="1" customHeight="1">
      <c r="A136" s="13"/>
      <c r="B136" s="1"/>
      <c r="C136" s="36"/>
      <c r="D136" s="211"/>
      <c r="E136" s="212"/>
      <c r="F136" s="43" t="str">
        <f>VLOOKUP(C136,'[2]Acha Air Sales Price List'!$B$1:$D$65536,3,FALSE)</f>
        <v>Exchange rate :</v>
      </c>
      <c r="G136" s="21">
        <f>ROUND(IF(ISBLANK(C136),0,VLOOKUP(C136,'[2]Acha Air Sales Price List'!$B$1:$X$65536,12,FALSE)*$M$14),2)</f>
        <v>0</v>
      </c>
      <c r="H136" s="21"/>
      <c r="I136" s="199">
        <f t="shared" si="2"/>
        <v>0</v>
      </c>
      <c r="J136" s="14"/>
    </row>
    <row r="137" spans="1:10" ht="12.4" hidden="1" customHeight="1">
      <c r="A137" s="13"/>
      <c r="B137" s="1"/>
      <c r="C137" s="36"/>
      <c r="D137" s="211"/>
      <c r="E137" s="212"/>
      <c r="F137" s="43" t="str">
        <f>VLOOKUP(C137,'[2]Acha Air Sales Price List'!$B$1:$D$65536,3,FALSE)</f>
        <v>Exchange rate :</v>
      </c>
      <c r="G137" s="21">
        <f>ROUND(IF(ISBLANK(C137),0,VLOOKUP(C137,'[2]Acha Air Sales Price List'!$B$1:$X$65536,12,FALSE)*$M$14),2)</f>
        <v>0</v>
      </c>
      <c r="H137" s="21"/>
      <c r="I137" s="199">
        <f t="shared" si="2"/>
        <v>0</v>
      </c>
      <c r="J137" s="14"/>
    </row>
    <row r="138" spans="1:10" ht="12.4" hidden="1" customHeight="1">
      <c r="A138" s="13"/>
      <c r="B138" s="1"/>
      <c r="C138" s="36"/>
      <c r="D138" s="211"/>
      <c r="E138" s="212"/>
      <c r="F138" s="43" t="str">
        <f>VLOOKUP(C138,'[2]Acha Air Sales Price List'!$B$1:$D$65536,3,FALSE)</f>
        <v>Exchange rate :</v>
      </c>
      <c r="G138" s="21">
        <f>ROUND(IF(ISBLANK(C138),0,VLOOKUP(C138,'[2]Acha Air Sales Price List'!$B$1:$X$65536,12,FALSE)*$M$14),2)</f>
        <v>0</v>
      </c>
      <c r="H138" s="21"/>
      <c r="I138" s="199">
        <f t="shared" si="2"/>
        <v>0</v>
      </c>
      <c r="J138" s="14"/>
    </row>
    <row r="139" spans="1:10" ht="12.4" hidden="1" customHeight="1">
      <c r="A139" s="13"/>
      <c r="B139" s="1"/>
      <c r="C139" s="36"/>
      <c r="D139" s="211"/>
      <c r="E139" s="212"/>
      <c r="F139" s="43" t="str">
        <f>VLOOKUP(C139,'[2]Acha Air Sales Price List'!$B$1:$D$65536,3,FALSE)</f>
        <v>Exchange rate :</v>
      </c>
      <c r="G139" s="21">
        <f>ROUND(IF(ISBLANK(C139),0,VLOOKUP(C139,'[2]Acha Air Sales Price List'!$B$1:$X$65536,12,FALSE)*$M$14),2)</f>
        <v>0</v>
      </c>
      <c r="H139" s="21"/>
      <c r="I139" s="199">
        <f t="shared" si="2"/>
        <v>0</v>
      </c>
      <c r="J139" s="14"/>
    </row>
    <row r="140" spans="1:10" ht="12.4" hidden="1" customHeight="1">
      <c r="A140" s="13"/>
      <c r="B140" s="1"/>
      <c r="C140" s="36"/>
      <c r="D140" s="211"/>
      <c r="E140" s="212"/>
      <c r="F140" s="43" t="str">
        <f>VLOOKUP(C140,'[2]Acha Air Sales Price List'!$B$1:$D$65536,3,FALSE)</f>
        <v>Exchange rate :</v>
      </c>
      <c r="G140" s="21">
        <f>ROUND(IF(ISBLANK(C140),0,VLOOKUP(C140,'[2]Acha Air Sales Price List'!$B$1:$X$65536,12,FALSE)*$M$14),2)</f>
        <v>0</v>
      </c>
      <c r="H140" s="21"/>
      <c r="I140" s="199">
        <f t="shared" si="2"/>
        <v>0</v>
      </c>
      <c r="J140" s="14"/>
    </row>
    <row r="141" spans="1:10" ht="12.4" hidden="1" customHeight="1">
      <c r="A141" s="13"/>
      <c r="B141" s="1"/>
      <c r="C141" s="36"/>
      <c r="D141" s="211"/>
      <c r="E141" s="212"/>
      <c r="F141" s="43" t="str">
        <f>VLOOKUP(C141,'[2]Acha Air Sales Price List'!$B$1:$D$65536,3,FALSE)</f>
        <v>Exchange rate :</v>
      </c>
      <c r="G141" s="21">
        <f>ROUND(IF(ISBLANK(C141),0,VLOOKUP(C141,'[2]Acha Air Sales Price List'!$B$1:$X$65536,12,FALSE)*$M$14),2)</f>
        <v>0</v>
      </c>
      <c r="H141" s="21"/>
      <c r="I141" s="199">
        <f t="shared" si="2"/>
        <v>0</v>
      </c>
      <c r="J141" s="14"/>
    </row>
    <row r="142" spans="1:10" ht="12.4" hidden="1" customHeight="1">
      <c r="A142" s="13"/>
      <c r="B142" s="1"/>
      <c r="C142" s="36"/>
      <c r="D142" s="211"/>
      <c r="E142" s="212"/>
      <c r="F142" s="43" t="str">
        <f>VLOOKUP(C142,'[2]Acha Air Sales Price List'!$B$1:$D$65536,3,FALSE)</f>
        <v>Exchange rate :</v>
      </c>
      <c r="G142" s="21">
        <f>ROUND(IF(ISBLANK(C142),0,VLOOKUP(C142,'[2]Acha Air Sales Price List'!$B$1:$X$65536,12,FALSE)*$M$14),2)</f>
        <v>0</v>
      </c>
      <c r="H142" s="21"/>
      <c r="I142" s="199">
        <f t="shared" si="2"/>
        <v>0</v>
      </c>
      <c r="J142" s="14"/>
    </row>
    <row r="143" spans="1:10" ht="12.4" hidden="1" customHeight="1">
      <c r="A143" s="13"/>
      <c r="B143" s="1"/>
      <c r="C143" s="36"/>
      <c r="D143" s="211"/>
      <c r="E143" s="212"/>
      <c r="F143" s="43" t="str">
        <f>VLOOKUP(C143,'[2]Acha Air Sales Price List'!$B$1:$D$65536,3,FALSE)</f>
        <v>Exchange rate :</v>
      </c>
      <c r="G143" s="21">
        <f>ROUND(IF(ISBLANK(C143),0,VLOOKUP(C143,'[2]Acha Air Sales Price List'!$B$1:$X$65536,12,FALSE)*$M$14),2)</f>
        <v>0</v>
      </c>
      <c r="H143" s="21"/>
      <c r="I143" s="199">
        <f t="shared" si="2"/>
        <v>0</v>
      </c>
      <c r="J143" s="14"/>
    </row>
    <row r="144" spans="1:10" ht="12.4" hidden="1" customHeight="1">
      <c r="A144" s="13"/>
      <c r="B144" s="1"/>
      <c r="C144" s="36"/>
      <c r="D144" s="211"/>
      <c r="E144" s="212"/>
      <c r="F144" s="43" t="str">
        <f>VLOOKUP(C144,'[2]Acha Air Sales Price List'!$B$1:$D$65536,3,FALSE)</f>
        <v>Exchange rate :</v>
      </c>
      <c r="G144" s="21">
        <f>ROUND(IF(ISBLANK(C144),0,VLOOKUP(C144,'[2]Acha Air Sales Price List'!$B$1:$X$65536,12,FALSE)*$M$14),2)</f>
        <v>0</v>
      </c>
      <c r="H144" s="21"/>
      <c r="I144" s="199">
        <f t="shared" si="2"/>
        <v>0</v>
      </c>
      <c r="J144" s="14"/>
    </row>
    <row r="145" spans="1:10" ht="12.4" hidden="1" customHeight="1">
      <c r="A145" s="13"/>
      <c r="B145" s="1"/>
      <c r="C145" s="36"/>
      <c r="D145" s="211"/>
      <c r="E145" s="212"/>
      <c r="F145" s="43" t="str">
        <f>VLOOKUP(C145,'[2]Acha Air Sales Price List'!$B$1:$D$65536,3,FALSE)</f>
        <v>Exchange rate :</v>
      </c>
      <c r="G145" s="21">
        <f>ROUND(IF(ISBLANK(C145),0,VLOOKUP(C145,'[2]Acha Air Sales Price List'!$B$1:$X$65536,12,FALSE)*$M$14),2)</f>
        <v>0</v>
      </c>
      <c r="H145" s="21"/>
      <c r="I145" s="199">
        <f t="shared" si="2"/>
        <v>0</v>
      </c>
      <c r="J145" s="14"/>
    </row>
    <row r="146" spans="1:10" ht="12.4" hidden="1" customHeight="1">
      <c r="A146" s="13"/>
      <c r="B146" s="1"/>
      <c r="C146" s="36"/>
      <c r="D146" s="211"/>
      <c r="E146" s="212"/>
      <c r="F146" s="43" t="str">
        <f>VLOOKUP(C146,'[2]Acha Air Sales Price List'!$B$1:$D$65536,3,FALSE)</f>
        <v>Exchange rate :</v>
      </c>
      <c r="G146" s="21">
        <f>ROUND(IF(ISBLANK(C146),0,VLOOKUP(C146,'[2]Acha Air Sales Price List'!$B$1:$X$65536,12,FALSE)*$M$14),2)</f>
        <v>0</v>
      </c>
      <c r="H146" s="21"/>
      <c r="I146" s="199">
        <f t="shared" si="2"/>
        <v>0</v>
      </c>
      <c r="J146" s="14"/>
    </row>
    <row r="147" spans="1:10" ht="12.4" hidden="1" customHeight="1">
      <c r="A147" s="13"/>
      <c r="B147" s="1"/>
      <c r="C147" s="36"/>
      <c r="D147" s="211"/>
      <c r="E147" s="212"/>
      <c r="F147" s="43" t="str">
        <f>VLOOKUP(C147,'[2]Acha Air Sales Price List'!$B$1:$D$65536,3,FALSE)</f>
        <v>Exchange rate :</v>
      </c>
      <c r="G147" s="21">
        <f>ROUND(IF(ISBLANK(C147),0,VLOOKUP(C147,'[2]Acha Air Sales Price List'!$B$1:$X$65536,12,FALSE)*$M$14),2)</f>
        <v>0</v>
      </c>
      <c r="H147" s="21"/>
      <c r="I147" s="199">
        <f t="shared" si="2"/>
        <v>0</v>
      </c>
      <c r="J147" s="14"/>
    </row>
    <row r="148" spans="1:10" ht="12.4" hidden="1" customHeight="1">
      <c r="A148" s="13"/>
      <c r="B148" s="1"/>
      <c r="C148" s="36"/>
      <c r="D148" s="211"/>
      <c r="E148" s="212"/>
      <c r="F148" s="43" t="str">
        <f>VLOOKUP(C148,'[2]Acha Air Sales Price List'!$B$1:$D$65536,3,FALSE)</f>
        <v>Exchange rate :</v>
      </c>
      <c r="G148" s="21">
        <f>ROUND(IF(ISBLANK(C148),0,VLOOKUP(C148,'[2]Acha Air Sales Price List'!$B$1:$X$65536,12,FALSE)*$M$14),2)</f>
        <v>0</v>
      </c>
      <c r="H148" s="21"/>
      <c r="I148" s="199">
        <f t="shared" ref="I148:I177" si="4">ROUND(IF(ISNUMBER(B148), G148*B148, 0),5)</f>
        <v>0</v>
      </c>
      <c r="J148" s="14"/>
    </row>
    <row r="149" spans="1:10" ht="12.4" hidden="1" customHeight="1">
      <c r="A149" s="13"/>
      <c r="B149" s="1"/>
      <c r="C149" s="36"/>
      <c r="D149" s="211"/>
      <c r="E149" s="212"/>
      <c r="F149" s="43" t="str">
        <f>VLOOKUP(C149,'[2]Acha Air Sales Price List'!$B$1:$D$65536,3,FALSE)</f>
        <v>Exchange rate :</v>
      </c>
      <c r="G149" s="21">
        <f>ROUND(IF(ISBLANK(C149),0,VLOOKUP(C149,'[2]Acha Air Sales Price List'!$B$1:$X$65536,12,FALSE)*$M$14),2)</f>
        <v>0</v>
      </c>
      <c r="H149" s="21"/>
      <c r="I149" s="199">
        <f t="shared" si="4"/>
        <v>0</v>
      </c>
      <c r="J149" s="14"/>
    </row>
    <row r="150" spans="1:10" ht="12.4" hidden="1" customHeight="1">
      <c r="A150" s="13"/>
      <c r="B150" s="1"/>
      <c r="C150" s="37"/>
      <c r="D150" s="211"/>
      <c r="E150" s="212"/>
      <c r="F150" s="43" t="str">
        <f>VLOOKUP(C150,'[2]Acha Air Sales Price List'!$B$1:$D$65536,3,FALSE)</f>
        <v>Exchange rate :</v>
      </c>
      <c r="G150" s="21">
        <f>ROUND(IF(ISBLANK(C150),0,VLOOKUP(C150,'[2]Acha Air Sales Price List'!$B$1:$X$65536,12,FALSE)*$M$14),2)</f>
        <v>0</v>
      </c>
      <c r="H150" s="21"/>
      <c r="I150" s="199">
        <f t="shared" si="4"/>
        <v>0</v>
      </c>
      <c r="J150" s="14"/>
    </row>
    <row r="151" spans="1:10" ht="12" hidden="1" customHeight="1">
      <c r="A151" s="13"/>
      <c r="B151" s="1"/>
      <c r="C151" s="36"/>
      <c r="D151" s="211"/>
      <c r="E151" s="212"/>
      <c r="F151" s="43" t="str">
        <f>VLOOKUP(C151,'[2]Acha Air Sales Price List'!$B$1:$D$65536,3,FALSE)</f>
        <v>Exchange rate :</v>
      </c>
      <c r="G151" s="21">
        <f>ROUND(IF(ISBLANK(C151),0,VLOOKUP(C151,'[2]Acha Air Sales Price List'!$B$1:$X$65536,12,FALSE)*$M$14),2)</f>
        <v>0</v>
      </c>
      <c r="H151" s="21"/>
      <c r="I151" s="199">
        <f t="shared" si="4"/>
        <v>0</v>
      </c>
      <c r="J151" s="14"/>
    </row>
    <row r="152" spans="1:10" ht="12.4" hidden="1" customHeight="1">
      <c r="A152" s="13"/>
      <c r="B152" s="1"/>
      <c r="C152" s="36"/>
      <c r="D152" s="211"/>
      <c r="E152" s="212"/>
      <c r="F152" s="43" t="str">
        <f>VLOOKUP(C152,'[2]Acha Air Sales Price List'!$B$1:$D$65536,3,FALSE)</f>
        <v>Exchange rate :</v>
      </c>
      <c r="G152" s="21">
        <f>ROUND(IF(ISBLANK(C152),0,VLOOKUP(C152,'[2]Acha Air Sales Price List'!$B$1:$X$65536,12,FALSE)*$M$14),2)</f>
        <v>0</v>
      </c>
      <c r="H152" s="21"/>
      <c r="I152" s="199">
        <f t="shared" si="4"/>
        <v>0</v>
      </c>
      <c r="J152" s="14"/>
    </row>
    <row r="153" spans="1:10" ht="12.4" hidden="1" customHeight="1">
      <c r="A153" s="13"/>
      <c r="B153" s="1"/>
      <c r="C153" s="36"/>
      <c r="D153" s="211"/>
      <c r="E153" s="212"/>
      <c r="F153" s="43" t="str">
        <f>VLOOKUP(C153,'[2]Acha Air Sales Price List'!$B$1:$D$65536,3,FALSE)</f>
        <v>Exchange rate :</v>
      </c>
      <c r="G153" s="21">
        <f>ROUND(IF(ISBLANK(C153),0,VLOOKUP(C153,'[2]Acha Air Sales Price List'!$B$1:$X$65536,12,FALSE)*$M$14),2)</f>
        <v>0</v>
      </c>
      <c r="H153" s="21"/>
      <c r="I153" s="199">
        <f t="shared" si="4"/>
        <v>0</v>
      </c>
      <c r="J153" s="14"/>
    </row>
    <row r="154" spans="1:10" ht="12.4" hidden="1" customHeight="1">
      <c r="A154" s="13"/>
      <c r="B154" s="1"/>
      <c r="C154" s="36"/>
      <c r="D154" s="211"/>
      <c r="E154" s="212"/>
      <c r="F154" s="43" t="str">
        <f>VLOOKUP(C154,'[2]Acha Air Sales Price List'!$B$1:$D$65536,3,FALSE)</f>
        <v>Exchange rate :</v>
      </c>
      <c r="G154" s="21">
        <f>ROUND(IF(ISBLANK(C154),0,VLOOKUP(C154,'[2]Acha Air Sales Price List'!$B$1:$X$65536,12,FALSE)*$M$14),2)</f>
        <v>0</v>
      </c>
      <c r="H154" s="21"/>
      <c r="I154" s="199">
        <f t="shared" si="4"/>
        <v>0</v>
      </c>
      <c r="J154" s="14"/>
    </row>
    <row r="155" spans="1:10" ht="12.4" hidden="1" customHeight="1">
      <c r="A155" s="13"/>
      <c r="B155" s="1"/>
      <c r="C155" s="36"/>
      <c r="D155" s="211"/>
      <c r="E155" s="212"/>
      <c r="F155" s="43" t="str">
        <f>VLOOKUP(C155,'[2]Acha Air Sales Price List'!$B$1:$D$65536,3,FALSE)</f>
        <v>Exchange rate :</v>
      </c>
      <c r="G155" s="21">
        <f>ROUND(IF(ISBLANK(C155),0,VLOOKUP(C155,'[2]Acha Air Sales Price List'!$B$1:$X$65536,12,FALSE)*$M$14),2)</f>
        <v>0</v>
      </c>
      <c r="H155" s="21"/>
      <c r="I155" s="199">
        <f t="shared" si="4"/>
        <v>0</v>
      </c>
      <c r="J155" s="14"/>
    </row>
    <row r="156" spans="1:10" ht="12.4" hidden="1" customHeight="1">
      <c r="A156" s="13"/>
      <c r="B156" s="1"/>
      <c r="C156" s="36"/>
      <c r="D156" s="211"/>
      <c r="E156" s="212"/>
      <c r="F156" s="43" t="str">
        <f>VLOOKUP(C156,'[2]Acha Air Sales Price List'!$B$1:$D$65536,3,FALSE)</f>
        <v>Exchange rate :</v>
      </c>
      <c r="G156" s="21">
        <f>ROUND(IF(ISBLANK(C156),0,VLOOKUP(C156,'[2]Acha Air Sales Price List'!$B$1:$X$65536,12,FALSE)*$M$14),2)</f>
        <v>0</v>
      </c>
      <c r="H156" s="21"/>
      <c r="I156" s="199">
        <f t="shared" si="4"/>
        <v>0</v>
      </c>
      <c r="J156" s="14"/>
    </row>
    <row r="157" spans="1:10" ht="12.4" hidden="1" customHeight="1">
      <c r="A157" s="13"/>
      <c r="B157" s="1"/>
      <c r="C157" s="36"/>
      <c r="D157" s="211"/>
      <c r="E157" s="212"/>
      <c r="F157" s="43" t="str">
        <f>VLOOKUP(C157,'[2]Acha Air Sales Price List'!$B$1:$D$65536,3,FALSE)</f>
        <v>Exchange rate :</v>
      </c>
      <c r="G157" s="21">
        <f>ROUND(IF(ISBLANK(C157),0,VLOOKUP(C157,'[2]Acha Air Sales Price List'!$B$1:$X$65536,12,FALSE)*$M$14),2)</f>
        <v>0</v>
      </c>
      <c r="H157" s="21"/>
      <c r="I157" s="199">
        <f t="shared" si="4"/>
        <v>0</v>
      </c>
      <c r="J157" s="14"/>
    </row>
    <row r="158" spans="1:10" ht="12.4" hidden="1" customHeight="1">
      <c r="A158" s="13"/>
      <c r="B158" s="1"/>
      <c r="C158" s="36"/>
      <c r="D158" s="211"/>
      <c r="E158" s="212"/>
      <c r="F158" s="43" t="str">
        <f>VLOOKUP(C158,'[2]Acha Air Sales Price List'!$B$1:$D$65536,3,FALSE)</f>
        <v>Exchange rate :</v>
      </c>
      <c r="G158" s="21">
        <f>ROUND(IF(ISBLANK(C158),0,VLOOKUP(C158,'[2]Acha Air Sales Price List'!$B$1:$X$65536,12,FALSE)*$M$14),2)</f>
        <v>0</v>
      </c>
      <c r="H158" s="21"/>
      <c r="I158" s="199">
        <f t="shared" si="4"/>
        <v>0</v>
      </c>
      <c r="J158" s="14"/>
    </row>
    <row r="159" spans="1:10" ht="12.4" hidden="1" customHeight="1">
      <c r="A159" s="13"/>
      <c r="B159" s="1"/>
      <c r="C159" s="36"/>
      <c r="D159" s="211"/>
      <c r="E159" s="212"/>
      <c r="F159" s="43" t="str">
        <f>VLOOKUP(C159,'[2]Acha Air Sales Price List'!$B$1:$D$65536,3,FALSE)</f>
        <v>Exchange rate :</v>
      </c>
      <c r="G159" s="21">
        <f>ROUND(IF(ISBLANK(C159),0,VLOOKUP(C159,'[2]Acha Air Sales Price List'!$B$1:$X$65536,12,FALSE)*$M$14),2)</f>
        <v>0</v>
      </c>
      <c r="H159" s="21"/>
      <c r="I159" s="199">
        <f t="shared" si="4"/>
        <v>0</v>
      </c>
      <c r="J159" s="14"/>
    </row>
    <row r="160" spans="1:10" ht="12.4" hidden="1" customHeight="1">
      <c r="A160" s="13"/>
      <c r="B160" s="1"/>
      <c r="C160" s="36"/>
      <c r="D160" s="211"/>
      <c r="E160" s="212"/>
      <c r="F160" s="43" t="str">
        <f>VLOOKUP(C160,'[2]Acha Air Sales Price List'!$B$1:$D$65536,3,FALSE)</f>
        <v>Exchange rate :</v>
      </c>
      <c r="G160" s="21">
        <f>ROUND(IF(ISBLANK(C160),0,VLOOKUP(C160,'[2]Acha Air Sales Price List'!$B$1:$X$65536,12,FALSE)*$M$14),2)</f>
        <v>0</v>
      </c>
      <c r="H160" s="21"/>
      <c r="I160" s="199">
        <f t="shared" si="4"/>
        <v>0</v>
      </c>
      <c r="J160" s="14"/>
    </row>
    <row r="161" spans="1:10" ht="12.4" hidden="1" customHeight="1">
      <c r="A161" s="13"/>
      <c r="B161" s="1"/>
      <c r="C161" s="36"/>
      <c r="D161" s="211"/>
      <c r="E161" s="212"/>
      <c r="F161" s="43" t="str">
        <f>VLOOKUP(C161,'[2]Acha Air Sales Price List'!$B$1:$D$65536,3,FALSE)</f>
        <v>Exchange rate :</v>
      </c>
      <c r="G161" s="21">
        <f>ROUND(IF(ISBLANK(C161),0,VLOOKUP(C161,'[2]Acha Air Sales Price List'!$B$1:$X$65536,12,FALSE)*$M$14),2)</f>
        <v>0</v>
      </c>
      <c r="H161" s="21"/>
      <c r="I161" s="199">
        <f t="shared" si="4"/>
        <v>0</v>
      </c>
      <c r="J161" s="14"/>
    </row>
    <row r="162" spans="1:10" ht="12.4" hidden="1" customHeight="1">
      <c r="A162" s="13"/>
      <c r="B162" s="1"/>
      <c r="C162" s="36"/>
      <c r="D162" s="211"/>
      <c r="E162" s="212"/>
      <c r="F162" s="43" t="str">
        <f>VLOOKUP(C162,'[2]Acha Air Sales Price List'!$B$1:$D$65536,3,FALSE)</f>
        <v>Exchange rate :</v>
      </c>
      <c r="G162" s="21">
        <f>ROUND(IF(ISBLANK(C162),0,VLOOKUP(C162,'[2]Acha Air Sales Price List'!$B$1:$X$65536,12,FALSE)*$M$14),2)</f>
        <v>0</v>
      </c>
      <c r="H162" s="21"/>
      <c r="I162" s="199">
        <f t="shared" si="4"/>
        <v>0</v>
      </c>
      <c r="J162" s="14"/>
    </row>
    <row r="163" spans="1:10" ht="12.4" hidden="1" customHeight="1">
      <c r="A163" s="13"/>
      <c r="B163" s="1"/>
      <c r="C163" s="36"/>
      <c r="D163" s="211"/>
      <c r="E163" s="212"/>
      <c r="F163" s="43" t="str">
        <f>VLOOKUP(C163,'[2]Acha Air Sales Price List'!$B$1:$D$65536,3,FALSE)</f>
        <v>Exchange rate :</v>
      </c>
      <c r="G163" s="21">
        <f>ROUND(IF(ISBLANK(C163),0,VLOOKUP(C163,'[2]Acha Air Sales Price List'!$B$1:$X$65536,12,FALSE)*$M$14),2)</f>
        <v>0</v>
      </c>
      <c r="H163" s="21"/>
      <c r="I163" s="199">
        <f t="shared" si="4"/>
        <v>0</v>
      </c>
      <c r="J163" s="14"/>
    </row>
    <row r="164" spans="1:10" ht="12.4" hidden="1" customHeight="1">
      <c r="A164" s="13"/>
      <c r="B164" s="1"/>
      <c r="C164" s="36"/>
      <c r="D164" s="211"/>
      <c r="E164" s="212"/>
      <c r="F164" s="43" t="str">
        <f>VLOOKUP(C164,'[2]Acha Air Sales Price List'!$B$1:$D$65536,3,FALSE)</f>
        <v>Exchange rate :</v>
      </c>
      <c r="G164" s="21">
        <f>ROUND(IF(ISBLANK(C164),0,VLOOKUP(C164,'[2]Acha Air Sales Price List'!$B$1:$X$65536,12,FALSE)*$M$14),2)</f>
        <v>0</v>
      </c>
      <c r="H164" s="21"/>
      <c r="I164" s="199">
        <f t="shared" si="4"/>
        <v>0</v>
      </c>
      <c r="J164" s="14"/>
    </row>
    <row r="165" spans="1:10" ht="12.4" hidden="1" customHeight="1">
      <c r="A165" s="13"/>
      <c r="B165" s="1"/>
      <c r="C165" s="36"/>
      <c r="D165" s="211"/>
      <c r="E165" s="212"/>
      <c r="F165" s="43" t="str">
        <f>VLOOKUP(C165,'[2]Acha Air Sales Price List'!$B$1:$D$65536,3,FALSE)</f>
        <v>Exchange rate :</v>
      </c>
      <c r="G165" s="21">
        <f>ROUND(IF(ISBLANK(C165),0,VLOOKUP(C165,'[2]Acha Air Sales Price List'!$B$1:$X$65536,12,FALSE)*$M$14),2)</f>
        <v>0</v>
      </c>
      <c r="H165" s="21"/>
      <c r="I165" s="199">
        <f t="shared" si="4"/>
        <v>0</v>
      </c>
      <c r="J165" s="14"/>
    </row>
    <row r="166" spans="1:10" ht="12.4" hidden="1" customHeight="1">
      <c r="A166" s="13"/>
      <c r="B166" s="1"/>
      <c r="C166" s="36"/>
      <c r="D166" s="211"/>
      <c r="E166" s="212"/>
      <c r="F166" s="43" t="str">
        <f>VLOOKUP(C166,'[2]Acha Air Sales Price List'!$B$1:$D$65536,3,FALSE)</f>
        <v>Exchange rate :</v>
      </c>
      <c r="G166" s="21">
        <f>ROUND(IF(ISBLANK(C166),0,VLOOKUP(C166,'[2]Acha Air Sales Price List'!$B$1:$X$65536,12,FALSE)*$M$14),2)</f>
        <v>0</v>
      </c>
      <c r="H166" s="21"/>
      <c r="I166" s="199">
        <f t="shared" si="4"/>
        <v>0</v>
      </c>
      <c r="J166" s="14"/>
    </row>
    <row r="167" spans="1:10" ht="12.4" hidden="1" customHeight="1">
      <c r="A167" s="13"/>
      <c r="B167" s="1"/>
      <c r="C167" s="36"/>
      <c r="D167" s="211"/>
      <c r="E167" s="212"/>
      <c r="F167" s="43" t="str">
        <f>VLOOKUP(C167,'[2]Acha Air Sales Price List'!$B$1:$D$65536,3,FALSE)</f>
        <v>Exchange rate :</v>
      </c>
      <c r="G167" s="21">
        <f>ROUND(IF(ISBLANK(C167),0,VLOOKUP(C167,'[2]Acha Air Sales Price List'!$B$1:$X$65536,12,FALSE)*$M$14),2)</f>
        <v>0</v>
      </c>
      <c r="H167" s="21"/>
      <c r="I167" s="199">
        <f t="shared" si="4"/>
        <v>0</v>
      </c>
      <c r="J167" s="14"/>
    </row>
    <row r="168" spans="1:10" ht="12.4" hidden="1" customHeight="1">
      <c r="A168" s="13"/>
      <c r="B168" s="1"/>
      <c r="C168" s="36"/>
      <c r="D168" s="211"/>
      <c r="E168" s="212"/>
      <c r="F168" s="43" t="str">
        <f>VLOOKUP(C168,'[2]Acha Air Sales Price List'!$B$1:$D$65536,3,FALSE)</f>
        <v>Exchange rate :</v>
      </c>
      <c r="G168" s="21">
        <f>ROUND(IF(ISBLANK(C168),0,VLOOKUP(C168,'[2]Acha Air Sales Price List'!$B$1:$X$65536,12,FALSE)*$M$14),2)</f>
        <v>0</v>
      </c>
      <c r="H168" s="21"/>
      <c r="I168" s="199">
        <f t="shared" si="4"/>
        <v>0</v>
      </c>
      <c r="J168" s="14"/>
    </row>
    <row r="169" spans="1:10" ht="12.4" hidden="1" customHeight="1">
      <c r="A169" s="13"/>
      <c r="B169" s="1"/>
      <c r="C169" s="36"/>
      <c r="D169" s="211"/>
      <c r="E169" s="212"/>
      <c r="F169" s="43" t="str">
        <f>VLOOKUP(C169,'[2]Acha Air Sales Price List'!$B$1:$D$65536,3,FALSE)</f>
        <v>Exchange rate :</v>
      </c>
      <c r="G169" s="21">
        <f>ROUND(IF(ISBLANK(C169),0,VLOOKUP(C169,'[2]Acha Air Sales Price List'!$B$1:$X$65536,12,FALSE)*$M$14),2)</f>
        <v>0</v>
      </c>
      <c r="H169" s="21"/>
      <c r="I169" s="199">
        <f t="shared" si="4"/>
        <v>0</v>
      </c>
      <c r="J169" s="14"/>
    </row>
    <row r="170" spans="1:10" ht="12.4" hidden="1" customHeight="1">
      <c r="A170" s="13"/>
      <c r="B170" s="1"/>
      <c r="C170" s="36"/>
      <c r="D170" s="211"/>
      <c r="E170" s="212"/>
      <c r="F170" s="43" t="str">
        <f>VLOOKUP(C170,'[2]Acha Air Sales Price List'!$B$1:$D$65536,3,FALSE)</f>
        <v>Exchange rate :</v>
      </c>
      <c r="G170" s="21">
        <f>ROUND(IF(ISBLANK(C170),0,VLOOKUP(C170,'[2]Acha Air Sales Price List'!$B$1:$X$65536,12,FALSE)*$M$14),2)</f>
        <v>0</v>
      </c>
      <c r="H170" s="21"/>
      <c r="I170" s="199">
        <f t="shared" si="4"/>
        <v>0</v>
      </c>
      <c r="J170" s="14"/>
    </row>
    <row r="171" spans="1:10" ht="12.4" hidden="1" customHeight="1">
      <c r="A171" s="13"/>
      <c r="B171" s="1"/>
      <c r="C171" s="36"/>
      <c r="D171" s="211"/>
      <c r="E171" s="212"/>
      <c r="F171" s="43" t="str">
        <f>VLOOKUP(C171,'[2]Acha Air Sales Price List'!$B$1:$D$65536,3,FALSE)</f>
        <v>Exchange rate :</v>
      </c>
      <c r="G171" s="21">
        <f>ROUND(IF(ISBLANK(C171),0,VLOOKUP(C171,'[2]Acha Air Sales Price List'!$B$1:$X$65536,12,FALSE)*$M$14),2)</f>
        <v>0</v>
      </c>
      <c r="H171" s="21"/>
      <c r="I171" s="199">
        <f t="shared" si="4"/>
        <v>0</v>
      </c>
      <c r="J171" s="14"/>
    </row>
    <row r="172" spans="1:10" ht="12.4" hidden="1" customHeight="1">
      <c r="A172" s="13"/>
      <c r="B172" s="1"/>
      <c r="C172" s="36"/>
      <c r="D172" s="211"/>
      <c r="E172" s="212"/>
      <c r="F172" s="43" t="str">
        <f>VLOOKUP(C172,'[2]Acha Air Sales Price List'!$B$1:$D$65536,3,FALSE)</f>
        <v>Exchange rate :</v>
      </c>
      <c r="G172" s="21">
        <f>ROUND(IF(ISBLANK(C172),0,VLOOKUP(C172,'[2]Acha Air Sales Price List'!$B$1:$X$65536,12,FALSE)*$M$14),2)</f>
        <v>0</v>
      </c>
      <c r="H172" s="21"/>
      <c r="I172" s="199">
        <f t="shared" si="4"/>
        <v>0</v>
      </c>
      <c r="J172" s="14"/>
    </row>
    <row r="173" spans="1:10" ht="12.4" hidden="1" customHeight="1">
      <c r="A173" s="13"/>
      <c r="B173" s="1"/>
      <c r="C173" s="36"/>
      <c r="D173" s="211"/>
      <c r="E173" s="212"/>
      <c r="F173" s="43" t="str">
        <f>VLOOKUP(C173,'[2]Acha Air Sales Price List'!$B$1:$D$65536,3,FALSE)</f>
        <v>Exchange rate :</v>
      </c>
      <c r="G173" s="21">
        <f>ROUND(IF(ISBLANK(C173),0,VLOOKUP(C173,'[2]Acha Air Sales Price List'!$B$1:$X$65536,12,FALSE)*$M$14),2)</f>
        <v>0</v>
      </c>
      <c r="H173" s="21"/>
      <c r="I173" s="199">
        <f t="shared" si="4"/>
        <v>0</v>
      </c>
      <c r="J173" s="14"/>
    </row>
    <row r="174" spans="1:10" ht="12.4" hidden="1" customHeight="1">
      <c r="A174" s="13"/>
      <c r="B174" s="1"/>
      <c r="C174" s="36"/>
      <c r="D174" s="211"/>
      <c r="E174" s="212"/>
      <c r="F174" s="43" t="str">
        <f>VLOOKUP(C174,'[2]Acha Air Sales Price List'!$B$1:$D$65536,3,FALSE)</f>
        <v>Exchange rate :</v>
      </c>
      <c r="G174" s="21">
        <f>ROUND(IF(ISBLANK(C174),0,VLOOKUP(C174,'[2]Acha Air Sales Price List'!$B$1:$X$65536,12,FALSE)*$M$14),2)</f>
        <v>0</v>
      </c>
      <c r="H174" s="21"/>
      <c r="I174" s="199">
        <f t="shared" si="4"/>
        <v>0</v>
      </c>
      <c r="J174" s="14"/>
    </row>
    <row r="175" spans="1:10" ht="12.4" hidden="1" customHeight="1">
      <c r="A175" s="13"/>
      <c r="B175" s="1"/>
      <c r="C175" s="36"/>
      <c r="D175" s="211"/>
      <c r="E175" s="212"/>
      <c r="F175" s="43" t="str">
        <f>VLOOKUP(C175,'[2]Acha Air Sales Price List'!$B$1:$D$65536,3,FALSE)</f>
        <v>Exchange rate :</v>
      </c>
      <c r="G175" s="21">
        <f>ROUND(IF(ISBLANK(C175),0,VLOOKUP(C175,'[2]Acha Air Sales Price List'!$B$1:$X$65536,12,FALSE)*$M$14),2)</f>
        <v>0</v>
      </c>
      <c r="H175" s="21"/>
      <c r="I175" s="199">
        <f t="shared" si="4"/>
        <v>0</v>
      </c>
      <c r="J175" s="14"/>
    </row>
    <row r="176" spans="1:10" ht="12.4" hidden="1" customHeight="1">
      <c r="A176" s="13"/>
      <c r="B176" s="1"/>
      <c r="C176" s="36"/>
      <c r="D176" s="211"/>
      <c r="E176" s="212"/>
      <c r="F176" s="43" t="str">
        <f>VLOOKUP(C176,'[2]Acha Air Sales Price List'!$B$1:$D$65536,3,FALSE)</f>
        <v>Exchange rate :</v>
      </c>
      <c r="G176" s="21">
        <f>ROUND(IF(ISBLANK(C176),0,VLOOKUP(C176,'[2]Acha Air Sales Price List'!$B$1:$X$65536,12,FALSE)*$M$14),2)</f>
        <v>0</v>
      </c>
      <c r="H176" s="21"/>
      <c r="I176" s="199">
        <f t="shared" si="4"/>
        <v>0</v>
      </c>
      <c r="J176" s="14"/>
    </row>
    <row r="177" spans="1:10" ht="12.4" hidden="1" customHeight="1">
      <c r="A177" s="13"/>
      <c r="B177" s="1"/>
      <c r="C177" s="36"/>
      <c r="D177" s="211"/>
      <c r="E177" s="212"/>
      <c r="F177" s="43" t="str">
        <f>VLOOKUP(C177,'[2]Acha Air Sales Price List'!$B$1:$D$65536,3,FALSE)</f>
        <v>Exchange rate :</v>
      </c>
      <c r="G177" s="21">
        <f>ROUND(IF(ISBLANK(C177),0,VLOOKUP(C177,'[2]Acha Air Sales Price List'!$B$1:$X$65536,12,FALSE)*$M$14),2)</f>
        <v>0</v>
      </c>
      <c r="H177" s="21"/>
      <c r="I177" s="199">
        <f t="shared" si="4"/>
        <v>0</v>
      </c>
      <c r="J177" s="14"/>
    </row>
    <row r="178" spans="1:10" ht="12.4" hidden="1" customHeight="1">
      <c r="A178" s="13"/>
      <c r="B178" s="1"/>
      <c r="C178" s="37"/>
      <c r="D178" s="211"/>
      <c r="E178" s="212"/>
      <c r="F178" s="43" t="str">
        <f>VLOOKUP(C178,'[2]Acha Air Sales Price List'!$B$1:$D$65536,3,FALSE)</f>
        <v>Exchange rate :</v>
      </c>
      <c r="G178" s="21">
        <f>ROUND(IF(ISBLANK(C178),0,VLOOKUP(C178,'[2]Acha Air Sales Price List'!$B$1:$X$65536,12,FALSE)*$M$14),2)</f>
        <v>0</v>
      </c>
      <c r="H178" s="21"/>
      <c r="I178" s="199">
        <f>ROUND(IF(ISNUMBER(B178), G178*B178, 0),5)</f>
        <v>0</v>
      </c>
      <c r="J178" s="14"/>
    </row>
    <row r="179" spans="1:10" ht="12" hidden="1" customHeight="1">
      <c r="A179" s="13"/>
      <c r="B179" s="1"/>
      <c r="C179" s="36"/>
      <c r="D179" s="211"/>
      <c r="E179" s="212"/>
      <c r="F179" s="43" t="str">
        <f>VLOOKUP(C179,'[2]Acha Air Sales Price List'!$B$1:$D$65536,3,FALSE)</f>
        <v>Exchange rate :</v>
      </c>
      <c r="G179" s="21">
        <f>ROUND(IF(ISBLANK(C179),0,VLOOKUP(C179,'[2]Acha Air Sales Price List'!$B$1:$X$65536,12,FALSE)*$M$14),2)</f>
        <v>0</v>
      </c>
      <c r="H179" s="21"/>
      <c r="I179" s="199">
        <f t="shared" ref="I179:I233" si="5">ROUND(IF(ISNUMBER(B179), G179*B179, 0),5)</f>
        <v>0</v>
      </c>
      <c r="J179" s="14"/>
    </row>
    <row r="180" spans="1:10" ht="12.4" hidden="1" customHeight="1">
      <c r="A180" s="13"/>
      <c r="B180" s="1"/>
      <c r="C180" s="36"/>
      <c r="D180" s="211"/>
      <c r="E180" s="212"/>
      <c r="F180" s="43" t="str">
        <f>VLOOKUP(C180,'[2]Acha Air Sales Price List'!$B$1:$D$65536,3,FALSE)</f>
        <v>Exchange rate :</v>
      </c>
      <c r="G180" s="21">
        <f>ROUND(IF(ISBLANK(C180),0,VLOOKUP(C180,'[2]Acha Air Sales Price List'!$B$1:$X$65536,12,FALSE)*$M$14),2)</f>
        <v>0</v>
      </c>
      <c r="H180" s="21"/>
      <c r="I180" s="199">
        <f t="shared" si="5"/>
        <v>0</v>
      </c>
      <c r="J180" s="14"/>
    </row>
    <row r="181" spans="1:10" ht="12.4" hidden="1" customHeight="1">
      <c r="A181" s="13"/>
      <c r="B181" s="1"/>
      <c r="C181" s="36"/>
      <c r="D181" s="211"/>
      <c r="E181" s="212"/>
      <c r="F181" s="43" t="str">
        <f>VLOOKUP(C181,'[2]Acha Air Sales Price List'!$B$1:$D$65536,3,FALSE)</f>
        <v>Exchange rate :</v>
      </c>
      <c r="G181" s="21">
        <f>ROUND(IF(ISBLANK(C181),0,VLOOKUP(C181,'[2]Acha Air Sales Price List'!$B$1:$X$65536,12,FALSE)*$M$14),2)</f>
        <v>0</v>
      </c>
      <c r="H181" s="21"/>
      <c r="I181" s="199">
        <f t="shared" si="5"/>
        <v>0</v>
      </c>
      <c r="J181" s="14"/>
    </row>
    <row r="182" spans="1:10" ht="12.4" hidden="1" customHeight="1">
      <c r="A182" s="13"/>
      <c r="B182" s="1"/>
      <c r="C182" s="36"/>
      <c r="D182" s="211"/>
      <c r="E182" s="212"/>
      <c r="F182" s="43" t="str">
        <f>VLOOKUP(C182,'[2]Acha Air Sales Price List'!$B$1:$D$65536,3,FALSE)</f>
        <v>Exchange rate :</v>
      </c>
      <c r="G182" s="21">
        <f>ROUND(IF(ISBLANK(C182),0,VLOOKUP(C182,'[2]Acha Air Sales Price List'!$B$1:$X$65536,12,FALSE)*$M$14),2)</f>
        <v>0</v>
      </c>
      <c r="H182" s="21"/>
      <c r="I182" s="199">
        <f t="shared" si="5"/>
        <v>0</v>
      </c>
      <c r="J182" s="14"/>
    </row>
    <row r="183" spans="1:10" ht="12.4" hidden="1" customHeight="1">
      <c r="A183" s="13"/>
      <c r="B183" s="1"/>
      <c r="C183" s="36"/>
      <c r="D183" s="211"/>
      <c r="E183" s="212"/>
      <c r="F183" s="43" t="str">
        <f>VLOOKUP(C183,'[2]Acha Air Sales Price List'!$B$1:$D$65536,3,FALSE)</f>
        <v>Exchange rate :</v>
      </c>
      <c r="G183" s="21">
        <f>ROUND(IF(ISBLANK(C183),0,VLOOKUP(C183,'[2]Acha Air Sales Price List'!$B$1:$X$65536,12,FALSE)*$M$14),2)</f>
        <v>0</v>
      </c>
      <c r="H183" s="21"/>
      <c r="I183" s="199">
        <f t="shared" si="5"/>
        <v>0</v>
      </c>
      <c r="J183" s="14"/>
    </row>
    <row r="184" spans="1:10" ht="12.4" hidden="1" customHeight="1">
      <c r="A184" s="13"/>
      <c r="B184" s="1"/>
      <c r="C184" s="36"/>
      <c r="D184" s="211"/>
      <c r="E184" s="212"/>
      <c r="F184" s="43" t="str">
        <f>VLOOKUP(C184,'[2]Acha Air Sales Price List'!$B$1:$D$65536,3,FALSE)</f>
        <v>Exchange rate :</v>
      </c>
      <c r="G184" s="21">
        <f>ROUND(IF(ISBLANK(C184),0,VLOOKUP(C184,'[2]Acha Air Sales Price List'!$B$1:$X$65536,12,FALSE)*$M$14),2)</f>
        <v>0</v>
      </c>
      <c r="H184" s="21"/>
      <c r="I184" s="199">
        <f t="shared" si="5"/>
        <v>0</v>
      </c>
      <c r="J184" s="14"/>
    </row>
    <row r="185" spans="1:10" ht="12.4" hidden="1" customHeight="1">
      <c r="A185" s="13"/>
      <c r="B185" s="1"/>
      <c r="C185" s="36"/>
      <c r="D185" s="211"/>
      <c r="E185" s="212"/>
      <c r="F185" s="43" t="str">
        <f>VLOOKUP(C185,'[2]Acha Air Sales Price List'!$B$1:$D$65536,3,FALSE)</f>
        <v>Exchange rate :</v>
      </c>
      <c r="G185" s="21">
        <f>ROUND(IF(ISBLANK(C185),0,VLOOKUP(C185,'[2]Acha Air Sales Price List'!$B$1:$X$65536,12,FALSE)*$M$14),2)</f>
        <v>0</v>
      </c>
      <c r="H185" s="21"/>
      <c r="I185" s="199">
        <f t="shared" si="5"/>
        <v>0</v>
      </c>
      <c r="J185" s="14"/>
    </row>
    <row r="186" spans="1:10" ht="12.4" hidden="1" customHeight="1">
      <c r="A186" s="13"/>
      <c r="B186" s="1"/>
      <c r="C186" s="36"/>
      <c r="D186" s="211"/>
      <c r="E186" s="212"/>
      <c r="F186" s="43" t="str">
        <f>VLOOKUP(C186,'[2]Acha Air Sales Price List'!$B$1:$D$65536,3,FALSE)</f>
        <v>Exchange rate :</v>
      </c>
      <c r="G186" s="21">
        <f>ROUND(IF(ISBLANK(C186),0,VLOOKUP(C186,'[2]Acha Air Sales Price List'!$B$1:$X$65536,12,FALSE)*$M$14),2)</f>
        <v>0</v>
      </c>
      <c r="H186" s="21"/>
      <c r="I186" s="199">
        <f t="shared" si="5"/>
        <v>0</v>
      </c>
      <c r="J186" s="14"/>
    </row>
    <row r="187" spans="1:10" ht="12.4" hidden="1" customHeight="1">
      <c r="A187" s="13"/>
      <c r="B187" s="1"/>
      <c r="C187" s="36"/>
      <c r="D187" s="211"/>
      <c r="E187" s="212"/>
      <c r="F187" s="43" t="str">
        <f>VLOOKUP(C187,'[2]Acha Air Sales Price List'!$B$1:$D$65536,3,FALSE)</f>
        <v>Exchange rate :</v>
      </c>
      <c r="G187" s="21">
        <f>ROUND(IF(ISBLANK(C187),0,VLOOKUP(C187,'[2]Acha Air Sales Price List'!$B$1:$X$65536,12,FALSE)*$M$14),2)</f>
        <v>0</v>
      </c>
      <c r="H187" s="21"/>
      <c r="I187" s="199">
        <f t="shared" si="5"/>
        <v>0</v>
      </c>
      <c r="J187" s="14"/>
    </row>
    <row r="188" spans="1:10" ht="12.4" hidden="1" customHeight="1">
      <c r="A188" s="13"/>
      <c r="B188" s="1"/>
      <c r="C188" s="36"/>
      <c r="D188" s="211"/>
      <c r="E188" s="212"/>
      <c r="F188" s="43" t="str">
        <f>VLOOKUP(C188,'[2]Acha Air Sales Price List'!$B$1:$D$65536,3,FALSE)</f>
        <v>Exchange rate :</v>
      </c>
      <c r="G188" s="21">
        <f>ROUND(IF(ISBLANK(C188),0,VLOOKUP(C188,'[2]Acha Air Sales Price List'!$B$1:$X$65536,12,FALSE)*$M$14),2)</f>
        <v>0</v>
      </c>
      <c r="H188" s="21"/>
      <c r="I188" s="199">
        <f t="shared" si="5"/>
        <v>0</v>
      </c>
      <c r="J188" s="14"/>
    </row>
    <row r="189" spans="1:10" ht="12.4" hidden="1" customHeight="1">
      <c r="A189" s="13"/>
      <c r="B189" s="1"/>
      <c r="C189" s="36"/>
      <c r="D189" s="211"/>
      <c r="E189" s="212"/>
      <c r="F189" s="43" t="str">
        <f>VLOOKUP(C189,'[2]Acha Air Sales Price List'!$B$1:$D$65536,3,FALSE)</f>
        <v>Exchange rate :</v>
      </c>
      <c r="G189" s="21">
        <f>ROUND(IF(ISBLANK(C189),0,VLOOKUP(C189,'[2]Acha Air Sales Price List'!$B$1:$X$65536,12,FALSE)*$M$14),2)</f>
        <v>0</v>
      </c>
      <c r="H189" s="21"/>
      <c r="I189" s="199">
        <f t="shared" si="5"/>
        <v>0</v>
      </c>
      <c r="J189" s="14"/>
    </row>
    <row r="190" spans="1:10" ht="12.4" hidden="1" customHeight="1">
      <c r="A190" s="13"/>
      <c r="B190" s="1"/>
      <c r="C190" s="36"/>
      <c r="D190" s="211"/>
      <c r="E190" s="212"/>
      <c r="F190" s="43" t="str">
        <f>VLOOKUP(C190,'[2]Acha Air Sales Price List'!$B$1:$D$65536,3,FALSE)</f>
        <v>Exchange rate :</v>
      </c>
      <c r="G190" s="21">
        <f>ROUND(IF(ISBLANK(C190),0,VLOOKUP(C190,'[2]Acha Air Sales Price List'!$B$1:$X$65536,12,FALSE)*$M$14),2)</f>
        <v>0</v>
      </c>
      <c r="H190" s="21"/>
      <c r="I190" s="199">
        <f t="shared" si="5"/>
        <v>0</v>
      </c>
      <c r="J190" s="14"/>
    </row>
    <row r="191" spans="1:10" ht="12.4" hidden="1" customHeight="1">
      <c r="A191" s="13"/>
      <c r="B191" s="1"/>
      <c r="C191" s="36"/>
      <c r="D191" s="211"/>
      <c r="E191" s="212"/>
      <c r="F191" s="43" t="str">
        <f>VLOOKUP(C191,'[2]Acha Air Sales Price List'!$B$1:$D$65536,3,FALSE)</f>
        <v>Exchange rate :</v>
      </c>
      <c r="G191" s="21">
        <f>ROUND(IF(ISBLANK(C191),0,VLOOKUP(C191,'[2]Acha Air Sales Price List'!$B$1:$X$65536,12,FALSE)*$M$14),2)</f>
        <v>0</v>
      </c>
      <c r="H191" s="21"/>
      <c r="I191" s="199">
        <f t="shared" si="5"/>
        <v>0</v>
      </c>
      <c r="J191" s="14"/>
    </row>
    <row r="192" spans="1:10" ht="12.4" hidden="1" customHeight="1">
      <c r="A192" s="13"/>
      <c r="B192" s="1"/>
      <c r="C192" s="36"/>
      <c r="D192" s="211"/>
      <c r="E192" s="212"/>
      <c r="F192" s="43" t="str">
        <f>VLOOKUP(C192,'[2]Acha Air Sales Price List'!$B$1:$D$65536,3,FALSE)</f>
        <v>Exchange rate :</v>
      </c>
      <c r="G192" s="21">
        <f>ROUND(IF(ISBLANK(C192),0,VLOOKUP(C192,'[2]Acha Air Sales Price List'!$B$1:$X$65536,12,FALSE)*$M$14),2)</f>
        <v>0</v>
      </c>
      <c r="H192" s="21"/>
      <c r="I192" s="199">
        <f t="shared" si="5"/>
        <v>0</v>
      </c>
      <c r="J192" s="14"/>
    </row>
    <row r="193" spans="1:10" ht="12.4" hidden="1" customHeight="1">
      <c r="A193" s="13"/>
      <c r="B193" s="1"/>
      <c r="C193" s="36"/>
      <c r="D193" s="211"/>
      <c r="E193" s="212"/>
      <c r="F193" s="43" t="str">
        <f>VLOOKUP(C193,'[2]Acha Air Sales Price List'!$B$1:$D$65536,3,FALSE)</f>
        <v>Exchange rate :</v>
      </c>
      <c r="G193" s="21">
        <f>ROUND(IF(ISBLANK(C193),0,VLOOKUP(C193,'[2]Acha Air Sales Price List'!$B$1:$X$65536,12,FALSE)*$M$14),2)</f>
        <v>0</v>
      </c>
      <c r="H193" s="21"/>
      <c r="I193" s="199">
        <f t="shared" si="5"/>
        <v>0</v>
      </c>
      <c r="J193" s="14"/>
    </row>
    <row r="194" spans="1:10" ht="12.4" hidden="1" customHeight="1">
      <c r="A194" s="13"/>
      <c r="B194" s="1"/>
      <c r="C194" s="37"/>
      <c r="D194" s="211"/>
      <c r="E194" s="212"/>
      <c r="F194" s="43" t="str">
        <f>VLOOKUP(C194,'[2]Acha Air Sales Price List'!$B$1:$D$65536,3,FALSE)</f>
        <v>Exchange rate :</v>
      </c>
      <c r="G194" s="21">
        <f>ROUND(IF(ISBLANK(C194),0,VLOOKUP(C194,'[2]Acha Air Sales Price List'!$B$1:$X$65536,12,FALSE)*$M$14),2)</f>
        <v>0</v>
      </c>
      <c r="H194" s="21"/>
      <c r="I194" s="199">
        <f t="shared" si="5"/>
        <v>0</v>
      </c>
      <c r="J194" s="14"/>
    </row>
    <row r="195" spans="1:10" ht="12.4" hidden="1" customHeight="1">
      <c r="A195" s="13"/>
      <c r="B195" s="1"/>
      <c r="C195" s="37"/>
      <c r="D195" s="211"/>
      <c r="E195" s="212"/>
      <c r="F195" s="43" t="str">
        <f>VLOOKUP(C195,'[2]Acha Air Sales Price List'!$B$1:$D$65536,3,FALSE)</f>
        <v>Exchange rate :</v>
      </c>
      <c r="G195" s="21">
        <f>ROUND(IF(ISBLANK(C195),0,VLOOKUP(C195,'[2]Acha Air Sales Price List'!$B$1:$X$65536,12,FALSE)*$M$14),2)</f>
        <v>0</v>
      </c>
      <c r="H195" s="21"/>
      <c r="I195" s="199">
        <f t="shared" si="5"/>
        <v>0</v>
      </c>
      <c r="J195" s="14"/>
    </row>
    <row r="196" spans="1:10" ht="12.4" hidden="1" customHeight="1">
      <c r="A196" s="13"/>
      <c r="B196" s="1"/>
      <c r="C196" s="36"/>
      <c r="D196" s="211"/>
      <c r="E196" s="212"/>
      <c r="F196" s="43" t="str">
        <f>VLOOKUP(C196,'[2]Acha Air Sales Price List'!$B$1:$D$65536,3,FALSE)</f>
        <v>Exchange rate :</v>
      </c>
      <c r="G196" s="21">
        <f>ROUND(IF(ISBLANK(C196),0,VLOOKUP(C196,'[2]Acha Air Sales Price List'!$B$1:$X$65536,12,FALSE)*$M$14),2)</f>
        <v>0</v>
      </c>
      <c r="H196" s="21"/>
      <c r="I196" s="199">
        <f t="shared" si="5"/>
        <v>0</v>
      </c>
      <c r="J196" s="14"/>
    </row>
    <row r="197" spans="1:10" ht="12.4" hidden="1" customHeight="1">
      <c r="A197" s="13"/>
      <c r="B197" s="1"/>
      <c r="C197" s="36"/>
      <c r="D197" s="211"/>
      <c r="E197" s="212"/>
      <c r="F197" s="43" t="str">
        <f>VLOOKUP(C197,'[2]Acha Air Sales Price List'!$B$1:$D$65536,3,FALSE)</f>
        <v>Exchange rate :</v>
      </c>
      <c r="G197" s="21">
        <f>ROUND(IF(ISBLANK(C197),0,VLOOKUP(C197,'[2]Acha Air Sales Price List'!$B$1:$X$65536,12,FALSE)*$M$14),2)</f>
        <v>0</v>
      </c>
      <c r="H197" s="21"/>
      <c r="I197" s="199">
        <f t="shared" si="5"/>
        <v>0</v>
      </c>
      <c r="J197" s="14"/>
    </row>
    <row r="198" spans="1:10" ht="12.4" hidden="1" customHeight="1">
      <c r="A198" s="13"/>
      <c r="B198" s="1"/>
      <c r="C198" s="36"/>
      <c r="D198" s="211"/>
      <c r="E198" s="212"/>
      <c r="F198" s="43" t="str">
        <f>VLOOKUP(C198,'[2]Acha Air Sales Price List'!$B$1:$D$65536,3,FALSE)</f>
        <v>Exchange rate :</v>
      </c>
      <c r="G198" s="21">
        <f>ROUND(IF(ISBLANK(C198),0,VLOOKUP(C198,'[2]Acha Air Sales Price List'!$B$1:$X$65536,12,FALSE)*$M$14),2)</f>
        <v>0</v>
      </c>
      <c r="H198" s="21"/>
      <c r="I198" s="199">
        <f t="shared" si="5"/>
        <v>0</v>
      </c>
      <c r="J198" s="14"/>
    </row>
    <row r="199" spans="1:10" ht="12.4" hidden="1" customHeight="1">
      <c r="A199" s="13"/>
      <c r="B199" s="1"/>
      <c r="C199" s="36"/>
      <c r="D199" s="211"/>
      <c r="E199" s="212"/>
      <c r="F199" s="43" t="str">
        <f>VLOOKUP(C199,'[2]Acha Air Sales Price List'!$B$1:$D$65536,3,FALSE)</f>
        <v>Exchange rate :</v>
      </c>
      <c r="G199" s="21">
        <f>ROUND(IF(ISBLANK(C199),0,VLOOKUP(C199,'[2]Acha Air Sales Price List'!$B$1:$X$65536,12,FALSE)*$M$14),2)</f>
        <v>0</v>
      </c>
      <c r="H199" s="21"/>
      <c r="I199" s="199">
        <f t="shared" si="5"/>
        <v>0</v>
      </c>
      <c r="J199" s="14"/>
    </row>
    <row r="200" spans="1:10" ht="12.4" hidden="1" customHeight="1">
      <c r="A200" s="13"/>
      <c r="B200" s="1"/>
      <c r="C200" s="36"/>
      <c r="D200" s="211"/>
      <c r="E200" s="212"/>
      <c r="F200" s="43" t="str">
        <f>VLOOKUP(C200,'[2]Acha Air Sales Price List'!$B$1:$D$65536,3,FALSE)</f>
        <v>Exchange rate :</v>
      </c>
      <c r="G200" s="21">
        <f>ROUND(IF(ISBLANK(C200),0,VLOOKUP(C200,'[2]Acha Air Sales Price List'!$B$1:$X$65536,12,FALSE)*$M$14),2)</f>
        <v>0</v>
      </c>
      <c r="H200" s="21"/>
      <c r="I200" s="199">
        <f t="shared" si="5"/>
        <v>0</v>
      </c>
      <c r="J200" s="14"/>
    </row>
    <row r="201" spans="1:10" ht="12.4" hidden="1" customHeight="1">
      <c r="A201" s="13"/>
      <c r="B201" s="1"/>
      <c r="C201" s="36"/>
      <c r="D201" s="211"/>
      <c r="E201" s="212"/>
      <c r="F201" s="43" t="str">
        <f>VLOOKUP(C201,'[2]Acha Air Sales Price List'!$B$1:$D$65536,3,FALSE)</f>
        <v>Exchange rate :</v>
      </c>
      <c r="G201" s="21">
        <f>ROUND(IF(ISBLANK(C201),0,VLOOKUP(C201,'[2]Acha Air Sales Price List'!$B$1:$X$65536,12,FALSE)*$M$14),2)</f>
        <v>0</v>
      </c>
      <c r="H201" s="21"/>
      <c r="I201" s="199">
        <f t="shared" si="5"/>
        <v>0</v>
      </c>
      <c r="J201" s="14"/>
    </row>
    <row r="202" spans="1:10" ht="12.4" hidden="1" customHeight="1">
      <c r="A202" s="13"/>
      <c r="B202" s="1"/>
      <c r="C202" s="36"/>
      <c r="D202" s="211"/>
      <c r="E202" s="212"/>
      <c r="F202" s="43" t="str">
        <f>VLOOKUP(C202,'[2]Acha Air Sales Price List'!$B$1:$D$65536,3,FALSE)</f>
        <v>Exchange rate :</v>
      </c>
      <c r="G202" s="21">
        <f>ROUND(IF(ISBLANK(C202),0,VLOOKUP(C202,'[2]Acha Air Sales Price List'!$B$1:$X$65536,12,FALSE)*$M$14),2)</f>
        <v>0</v>
      </c>
      <c r="H202" s="21"/>
      <c r="I202" s="199">
        <f t="shared" si="5"/>
        <v>0</v>
      </c>
      <c r="J202" s="14"/>
    </row>
    <row r="203" spans="1:10" ht="12.4" hidden="1" customHeight="1">
      <c r="A203" s="13"/>
      <c r="B203" s="1"/>
      <c r="C203" s="36"/>
      <c r="D203" s="211"/>
      <c r="E203" s="212"/>
      <c r="F203" s="43" t="str">
        <f>VLOOKUP(C203,'[2]Acha Air Sales Price List'!$B$1:$D$65536,3,FALSE)</f>
        <v>Exchange rate :</v>
      </c>
      <c r="G203" s="21">
        <f>ROUND(IF(ISBLANK(C203),0,VLOOKUP(C203,'[2]Acha Air Sales Price List'!$B$1:$X$65536,12,FALSE)*$M$14),2)</f>
        <v>0</v>
      </c>
      <c r="H203" s="21"/>
      <c r="I203" s="199">
        <f t="shared" si="5"/>
        <v>0</v>
      </c>
      <c r="J203" s="14"/>
    </row>
    <row r="204" spans="1:10" ht="12.4" hidden="1" customHeight="1">
      <c r="A204" s="13"/>
      <c r="B204" s="1"/>
      <c r="C204" s="36"/>
      <c r="D204" s="211"/>
      <c r="E204" s="212"/>
      <c r="F204" s="43" t="str">
        <f>VLOOKUP(C204,'[2]Acha Air Sales Price List'!$B$1:$D$65536,3,FALSE)</f>
        <v>Exchange rate :</v>
      </c>
      <c r="G204" s="21">
        <f>ROUND(IF(ISBLANK(C204),0,VLOOKUP(C204,'[2]Acha Air Sales Price List'!$B$1:$X$65536,12,FALSE)*$M$14),2)</f>
        <v>0</v>
      </c>
      <c r="H204" s="21"/>
      <c r="I204" s="199">
        <f t="shared" si="5"/>
        <v>0</v>
      </c>
      <c r="J204" s="14"/>
    </row>
    <row r="205" spans="1:10" ht="12.4" hidden="1" customHeight="1">
      <c r="A205" s="13"/>
      <c r="B205" s="1"/>
      <c r="C205" s="36"/>
      <c r="D205" s="211"/>
      <c r="E205" s="212"/>
      <c r="F205" s="43" t="str">
        <f>VLOOKUP(C205,'[2]Acha Air Sales Price List'!$B$1:$D$65536,3,FALSE)</f>
        <v>Exchange rate :</v>
      </c>
      <c r="G205" s="21">
        <f>ROUND(IF(ISBLANK(C205),0,VLOOKUP(C205,'[2]Acha Air Sales Price List'!$B$1:$X$65536,12,FALSE)*$M$14),2)</f>
        <v>0</v>
      </c>
      <c r="H205" s="21"/>
      <c r="I205" s="199">
        <f t="shared" si="5"/>
        <v>0</v>
      </c>
      <c r="J205" s="14"/>
    </row>
    <row r="206" spans="1:10" ht="12.4" hidden="1" customHeight="1">
      <c r="A206" s="13"/>
      <c r="B206" s="1"/>
      <c r="C206" s="37"/>
      <c r="D206" s="211"/>
      <c r="E206" s="212"/>
      <c r="F206" s="43" t="str">
        <f>VLOOKUP(C206,'[2]Acha Air Sales Price List'!$B$1:$D$65536,3,FALSE)</f>
        <v>Exchange rate :</v>
      </c>
      <c r="G206" s="21">
        <f>ROUND(IF(ISBLANK(C206),0,VLOOKUP(C206,'[2]Acha Air Sales Price List'!$B$1:$X$65536,12,FALSE)*$M$14),2)</f>
        <v>0</v>
      </c>
      <c r="H206" s="21"/>
      <c r="I206" s="199">
        <f t="shared" si="5"/>
        <v>0</v>
      </c>
      <c r="J206" s="14"/>
    </row>
    <row r="207" spans="1:10" ht="12" hidden="1" customHeight="1">
      <c r="A207" s="13"/>
      <c r="B207" s="1"/>
      <c r="C207" s="36"/>
      <c r="D207" s="211"/>
      <c r="E207" s="212"/>
      <c r="F207" s="43" t="str">
        <f>VLOOKUP(C207,'[2]Acha Air Sales Price List'!$B$1:$D$65536,3,FALSE)</f>
        <v>Exchange rate :</v>
      </c>
      <c r="G207" s="21">
        <f>ROUND(IF(ISBLANK(C207),0,VLOOKUP(C207,'[2]Acha Air Sales Price List'!$B$1:$X$65536,12,FALSE)*$M$14),2)</f>
        <v>0</v>
      </c>
      <c r="H207" s="21"/>
      <c r="I207" s="199">
        <f t="shared" si="5"/>
        <v>0</v>
      </c>
      <c r="J207" s="14"/>
    </row>
    <row r="208" spans="1:10" ht="12.4" hidden="1" customHeight="1">
      <c r="A208" s="13"/>
      <c r="B208" s="1"/>
      <c r="C208" s="36"/>
      <c r="D208" s="211"/>
      <c r="E208" s="212"/>
      <c r="F208" s="43" t="str">
        <f>VLOOKUP(C208,'[2]Acha Air Sales Price List'!$B$1:$D$65536,3,FALSE)</f>
        <v>Exchange rate :</v>
      </c>
      <c r="G208" s="21">
        <f>ROUND(IF(ISBLANK(C208),0,VLOOKUP(C208,'[2]Acha Air Sales Price List'!$B$1:$X$65536,12,FALSE)*$M$14),2)</f>
        <v>0</v>
      </c>
      <c r="H208" s="21"/>
      <c r="I208" s="199">
        <f t="shared" si="5"/>
        <v>0</v>
      </c>
      <c r="J208" s="14"/>
    </row>
    <row r="209" spans="1:10" ht="12.4" hidden="1" customHeight="1">
      <c r="A209" s="13"/>
      <c r="B209" s="1"/>
      <c r="C209" s="36"/>
      <c r="D209" s="211"/>
      <c r="E209" s="212"/>
      <c r="F209" s="43" t="str">
        <f>VLOOKUP(C209,'[2]Acha Air Sales Price List'!$B$1:$D$65536,3,FALSE)</f>
        <v>Exchange rate :</v>
      </c>
      <c r="G209" s="21">
        <f>ROUND(IF(ISBLANK(C209),0,VLOOKUP(C209,'[2]Acha Air Sales Price List'!$B$1:$X$65536,12,FALSE)*$M$14),2)</f>
        <v>0</v>
      </c>
      <c r="H209" s="21"/>
      <c r="I209" s="199">
        <f t="shared" si="5"/>
        <v>0</v>
      </c>
      <c r="J209" s="14"/>
    </row>
    <row r="210" spans="1:10" ht="12.4" hidden="1" customHeight="1">
      <c r="A210" s="13"/>
      <c r="B210" s="1"/>
      <c r="C210" s="36"/>
      <c r="D210" s="211"/>
      <c r="E210" s="212"/>
      <c r="F210" s="43" t="str">
        <f>VLOOKUP(C210,'[2]Acha Air Sales Price List'!$B$1:$D$65536,3,FALSE)</f>
        <v>Exchange rate :</v>
      </c>
      <c r="G210" s="21">
        <f>ROUND(IF(ISBLANK(C210),0,VLOOKUP(C210,'[2]Acha Air Sales Price List'!$B$1:$X$65536,12,FALSE)*$M$14),2)</f>
        <v>0</v>
      </c>
      <c r="H210" s="21"/>
      <c r="I210" s="199">
        <f t="shared" si="5"/>
        <v>0</v>
      </c>
      <c r="J210" s="14"/>
    </row>
    <row r="211" spans="1:10" ht="12.4" hidden="1" customHeight="1">
      <c r="A211" s="13"/>
      <c r="B211" s="1"/>
      <c r="C211" s="36"/>
      <c r="D211" s="211"/>
      <c r="E211" s="212"/>
      <c r="F211" s="43" t="str">
        <f>VLOOKUP(C211,'[2]Acha Air Sales Price List'!$B$1:$D$65536,3,FALSE)</f>
        <v>Exchange rate :</v>
      </c>
      <c r="G211" s="21">
        <f>ROUND(IF(ISBLANK(C211),0,VLOOKUP(C211,'[2]Acha Air Sales Price List'!$B$1:$X$65536,12,FALSE)*$M$14),2)</f>
        <v>0</v>
      </c>
      <c r="H211" s="21"/>
      <c r="I211" s="199">
        <f t="shared" si="5"/>
        <v>0</v>
      </c>
      <c r="J211" s="14"/>
    </row>
    <row r="212" spans="1:10" ht="12.4" hidden="1" customHeight="1">
      <c r="A212" s="13"/>
      <c r="B212" s="1"/>
      <c r="C212" s="36"/>
      <c r="D212" s="211"/>
      <c r="E212" s="212"/>
      <c r="F212" s="43" t="str">
        <f>VLOOKUP(C212,'[2]Acha Air Sales Price List'!$B$1:$D$65536,3,FALSE)</f>
        <v>Exchange rate :</v>
      </c>
      <c r="G212" s="21">
        <f>ROUND(IF(ISBLANK(C212),0,VLOOKUP(C212,'[2]Acha Air Sales Price List'!$B$1:$X$65536,12,FALSE)*$M$14),2)</f>
        <v>0</v>
      </c>
      <c r="H212" s="21"/>
      <c r="I212" s="199">
        <f t="shared" si="5"/>
        <v>0</v>
      </c>
      <c r="J212" s="14"/>
    </row>
    <row r="213" spans="1:10" ht="12.4" hidden="1" customHeight="1">
      <c r="A213" s="13"/>
      <c r="B213" s="1"/>
      <c r="C213" s="36"/>
      <c r="D213" s="211"/>
      <c r="E213" s="212"/>
      <c r="F213" s="43" t="str">
        <f>VLOOKUP(C213,'[2]Acha Air Sales Price List'!$B$1:$D$65536,3,FALSE)</f>
        <v>Exchange rate :</v>
      </c>
      <c r="G213" s="21">
        <f>ROUND(IF(ISBLANK(C213),0,VLOOKUP(C213,'[2]Acha Air Sales Price List'!$B$1:$X$65536,12,FALSE)*$M$14),2)</f>
        <v>0</v>
      </c>
      <c r="H213" s="21"/>
      <c r="I213" s="199">
        <f t="shared" si="5"/>
        <v>0</v>
      </c>
      <c r="J213" s="14"/>
    </row>
    <row r="214" spans="1:10" ht="12.4" hidden="1" customHeight="1">
      <c r="A214" s="13"/>
      <c r="B214" s="1"/>
      <c r="C214" s="36"/>
      <c r="D214" s="211"/>
      <c r="E214" s="212"/>
      <c r="F214" s="43" t="str">
        <f>VLOOKUP(C214,'[2]Acha Air Sales Price List'!$B$1:$D$65536,3,FALSE)</f>
        <v>Exchange rate :</v>
      </c>
      <c r="G214" s="21">
        <f>ROUND(IF(ISBLANK(C214),0,VLOOKUP(C214,'[2]Acha Air Sales Price List'!$B$1:$X$65536,12,FALSE)*$M$14),2)</f>
        <v>0</v>
      </c>
      <c r="H214" s="21"/>
      <c r="I214" s="199">
        <f t="shared" si="5"/>
        <v>0</v>
      </c>
      <c r="J214" s="14"/>
    </row>
    <row r="215" spans="1:10" ht="12.4" hidden="1" customHeight="1">
      <c r="A215" s="13"/>
      <c r="B215" s="1"/>
      <c r="C215" s="36"/>
      <c r="D215" s="211"/>
      <c r="E215" s="212"/>
      <c r="F215" s="43" t="str">
        <f>VLOOKUP(C215,'[2]Acha Air Sales Price List'!$B$1:$D$65536,3,FALSE)</f>
        <v>Exchange rate :</v>
      </c>
      <c r="G215" s="21">
        <f>ROUND(IF(ISBLANK(C215),0,VLOOKUP(C215,'[2]Acha Air Sales Price List'!$B$1:$X$65536,12,FALSE)*$M$14),2)</f>
        <v>0</v>
      </c>
      <c r="H215" s="21"/>
      <c r="I215" s="199">
        <f t="shared" si="5"/>
        <v>0</v>
      </c>
      <c r="J215" s="14"/>
    </row>
    <row r="216" spans="1:10" ht="12.4" hidden="1" customHeight="1">
      <c r="A216" s="13"/>
      <c r="B216" s="1"/>
      <c r="C216" s="36"/>
      <c r="D216" s="211"/>
      <c r="E216" s="212"/>
      <c r="F216" s="43" t="str">
        <f>VLOOKUP(C216,'[2]Acha Air Sales Price List'!$B$1:$D$65536,3,FALSE)</f>
        <v>Exchange rate :</v>
      </c>
      <c r="G216" s="21">
        <f>ROUND(IF(ISBLANK(C216),0,VLOOKUP(C216,'[2]Acha Air Sales Price List'!$B$1:$X$65536,12,FALSE)*$M$14),2)</f>
        <v>0</v>
      </c>
      <c r="H216" s="21"/>
      <c r="I216" s="199">
        <f t="shared" si="5"/>
        <v>0</v>
      </c>
      <c r="J216" s="14"/>
    </row>
    <row r="217" spans="1:10" ht="12.4" hidden="1" customHeight="1">
      <c r="A217" s="13"/>
      <c r="B217" s="1"/>
      <c r="C217" s="36"/>
      <c r="D217" s="211"/>
      <c r="E217" s="212"/>
      <c r="F217" s="43" t="str">
        <f>VLOOKUP(C217,'[2]Acha Air Sales Price List'!$B$1:$D$65536,3,FALSE)</f>
        <v>Exchange rate :</v>
      </c>
      <c r="G217" s="21">
        <f>ROUND(IF(ISBLANK(C217),0,VLOOKUP(C217,'[2]Acha Air Sales Price List'!$B$1:$X$65536,12,FALSE)*$M$14),2)</f>
        <v>0</v>
      </c>
      <c r="H217" s="21"/>
      <c r="I217" s="199">
        <f t="shared" si="5"/>
        <v>0</v>
      </c>
      <c r="J217" s="14"/>
    </row>
    <row r="218" spans="1:10" ht="12.4" hidden="1" customHeight="1">
      <c r="A218" s="13"/>
      <c r="B218" s="1"/>
      <c r="C218" s="36"/>
      <c r="D218" s="211"/>
      <c r="E218" s="212"/>
      <c r="F218" s="43" t="str">
        <f>VLOOKUP(C218,'[2]Acha Air Sales Price List'!$B$1:$D$65536,3,FALSE)</f>
        <v>Exchange rate :</v>
      </c>
      <c r="G218" s="21">
        <f>ROUND(IF(ISBLANK(C218),0,VLOOKUP(C218,'[2]Acha Air Sales Price List'!$B$1:$X$65536,12,FALSE)*$M$14),2)</f>
        <v>0</v>
      </c>
      <c r="H218" s="21"/>
      <c r="I218" s="199">
        <f t="shared" si="5"/>
        <v>0</v>
      </c>
      <c r="J218" s="14"/>
    </row>
    <row r="219" spans="1:10" ht="12.4" hidden="1" customHeight="1">
      <c r="A219" s="13"/>
      <c r="B219" s="1"/>
      <c r="C219" s="36"/>
      <c r="D219" s="211"/>
      <c r="E219" s="212"/>
      <c r="F219" s="43" t="str">
        <f>VLOOKUP(C219,'[2]Acha Air Sales Price List'!$B$1:$D$65536,3,FALSE)</f>
        <v>Exchange rate :</v>
      </c>
      <c r="G219" s="21">
        <f>ROUND(IF(ISBLANK(C219),0,VLOOKUP(C219,'[2]Acha Air Sales Price List'!$B$1:$X$65536,12,FALSE)*$M$14),2)</f>
        <v>0</v>
      </c>
      <c r="H219" s="21"/>
      <c r="I219" s="199">
        <f t="shared" si="5"/>
        <v>0</v>
      </c>
      <c r="J219" s="14"/>
    </row>
    <row r="220" spans="1:10" ht="12.4" hidden="1" customHeight="1">
      <c r="A220" s="13"/>
      <c r="B220" s="1"/>
      <c r="C220" s="36"/>
      <c r="D220" s="211"/>
      <c r="E220" s="212"/>
      <c r="F220" s="43" t="str">
        <f>VLOOKUP(C220,'[2]Acha Air Sales Price List'!$B$1:$D$65536,3,FALSE)</f>
        <v>Exchange rate :</v>
      </c>
      <c r="G220" s="21">
        <f>ROUND(IF(ISBLANK(C220),0,VLOOKUP(C220,'[2]Acha Air Sales Price List'!$B$1:$X$65536,12,FALSE)*$M$14),2)</f>
        <v>0</v>
      </c>
      <c r="H220" s="21"/>
      <c r="I220" s="199">
        <f t="shared" si="5"/>
        <v>0</v>
      </c>
      <c r="J220" s="14"/>
    </row>
    <row r="221" spans="1:10" ht="12.4" hidden="1" customHeight="1">
      <c r="A221" s="13"/>
      <c r="B221" s="1"/>
      <c r="C221" s="36"/>
      <c r="D221" s="211"/>
      <c r="E221" s="212"/>
      <c r="F221" s="43" t="str">
        <f>VLOOKUP(C221,'[2]Acha Air Sales Price List'!$B$1:$D$65536,3,FALSE)</f>
        <v>Exchange rate :</v>
      </c>
      <c r="G221" s="21">
        <f>ROUND(IF(ISBLANK(C221),0,VLOOKUP(C221,'[2]Acha Air Sales Price List'!$B$1:$X$65536,12,FALSE)*$M$14),2)</f>
        <v>0</v>
      </c>
      <c r="H221" s="21"/>
      <c r="I221" s="199">
        <f t="shared" si="5"/>
        <v>0</v>
      </c>
      <c r="J221" s="14"/>
    </row>
    <row r="222" spans="1:10" ht="12.4" hidden="1" customHeight="1">
      <c r="A222" s="13"/>
      <c r="B222" s="1"/>
      <c r="C222" s="36"/>
      <c r="D222" s="211"/>
      <c r="E222" s="212"/>
      <c r="F222" s="43" t="str">
        <f>VLOOKUP(C222,'[2]Acha Air Sales Price List'!$B$1:$D$65536,3,FALSE)</f>
        <v>Exchange rate :</v>
      </c>
      <c r="G222" s="21">
        <f>ROUND(IF(ISBLANK(C222),0,VLOOKUP(C222,'[2]Acha Air Sales Price List'!$B$1:$X$65536,12,FALSE)*$M$14),2)</f>
        <v>0</v>
      </c>
      <c r="H222" s="21"/>
      <c r="I222" s="199">
        <f t="shared" si="5"/>
        <v>0</v>
      </c>
      <c r="J222" s="14"/>
    </row>
    <row r="223" spans="1:10" ht="12.4" hidden="1" customHeight="1">
      <c r="A223" s="13"/>
      <c r="B223" s="1"/>
      <c r="C223" s="36"/>
      <c r="D223" s="211"/>
      <c r="E223" s="212"/>
      <c r="F223" s="43" t="str">
        <f>VLOOKUP(C223,'[2]Acha Air Sales Price List'!$B$1:$D$65536,3,FALSE)</f>
        <v>Exchange rate :</v>
      </c>
      <c r="G223" s="21">
        <f>ROUND(IF(ISBLANK(C223),0,VLOOKUP(C223,'[2]Acha Air Sales Price List'!$B$1:$X$65536,12,FALSE)*$M$14),2)</f>
        <v>0</v>
      </c>
      <c r="H223" s="21"/>
      <c r="I223" s="199">
        <f t="shared" si="5"/>
        <v>0</v>
      </c>
      <c r="J223" s="14"/>
    </row>
    <row r="224" spans="1:10" ht="12.4" hidden="1" customHeight="1">
      <c r="A224" s="13"/>
      <c r="B224" s="1"/>
      <c r="C224" s="36"/>
      <c r="D224" s="211"/>
      <c r="E224" s="212"/>
      <c r="F224" s="43" t="str">
        <f>VLOOKUP(C224,'[2]Acha Air Sales Price List'!$B$1:$D$65536,3,FALSE)</f>
        <v>Exchange rate :</v>
      </c>
      <c r="G224" s="21">
        <f>ROUND(IF(ISBLANK(C224),0,VLOOKUP(C224,'[2]Acha Air Sales Price List'!$B$1:$X$65536,12,FALSE)*$M$14),2)</f>
        <v>0</v>
      </c>
      <c r="H224" s="21"/>
      <c r="I224" s="199">
        <f t="shared" si="5"/>
        <v>0</v>
      </c>
      <c r="J224" s="14"/>
    </row>
    <row r="225" spans="1:10" ht="12.4" hidden="1" customHeight="1">
      <c r="A225" s="13"/>
      <c r="B225" s="1"/>
      <c r="C225" s="36"/>
      <c r="D225" s="211"/>
      <c r="E225" s="212"/>
      <c r="F225" s="43" t="str">
        <f>VLOOKUP(C225,'[2]Acha Air Sales Price List'!$B$1:$D$65536,3,FALSE)</f>
        <v>Exchange rate :</v>
      </c>
      <c r="G225" s="21">
        <f>ROUND(IF(ISBLANK(C225),0,VLOOKUP(C225,'[2]Acha Air Sales Price List'!$B$1:$X$65536,12,FALSE)*$M$14),2)</f>
        <v>0</v>
      </c>
      <c r="H225" s="21"/>
      <c r="I225" s="199">
        <f t="shared" si="5"/>
        <v>0</v>
      </c>
      <c r="J225" s="14"/>
    </row>
    <row r="226" spans="1:10" ht="12.4" hidden="1" customHeight="1">
      <c r="A226" s="13"/>
      <c r="B226" s="1"/>
      <c r="C226" s="36"/>
      <c r="D226" s="211"/>
      <c r="E226" s="212"/>
      <c r="F226" s="43" t="str">
        <f>VLOOKUP(C226,'[2]Acha Air Sales Price List'!$B$1:$D$65536,3,FALSE)</f>
        <v>Exchange rate :</v>
      </c>
      <c r="G226" s="21">
        <f>ROUND(IF(ISBLANK(C226),0,VLOOKUP(C226,'[2]Acha Air Sales Price List'!$B$1:$X$65536,12,FALSE)*$M$14),2)</f>
        <v>0</v>
      </c>
      <c r="H226" s="21"/>
      <c r="I226" s="199">
        <f t="shared" si="5"/>
        <v>0</v>
      </c>
      <c r="J226" s="14"/>
    </row>
    <row r="227" spans="1:10" ht="12.4" hidden="1" customHeight="1">
      <c r="A227" s="13"/>
      <c r="B227" s="1"/>
      <c r="C227" s="36"/>
      <c r="D227" s="211"/>
      <c r="E227" s="212"/>
      <c r="F227" s="43" t="str">
        <f>VLOOKUP(C227,'[2]Acha Air Sales Price List'!$B$1:$D$65536,3,FALSE)</f>
        <v>Exchange rate :</v>
      </c>
      <c r="G227" s="21">
        <f>ROUND(IF(ISBLANK(C227),0,VLOOKUP(C227,'[2]Acha Air Sales Price List'!$B$1:$X$65536,12,FALSE)*$M$14),2)</f>
        <v>0</v>
      </c>
      <c r="H227" s="21"/>
      <c r="I227" s="199">
        <f t="shared" si="5"/>
        <v>0</v>
      </c>
      <c r="J227" s="14"/>
    </row>
    <row r="228" spans="1:10" ht="12.4" hidden="1" customHeight="1">
      <c r="A228" s="13"/>
      <c r="B228" s="1"/>
      <c r="C228" s="36"/>
      <c r="D228" s="211"/>
      <c r="E228" s="212"/>
      <c r="F228" s="43" t="str">
        <f>VLOOKUP(C228,'[2]Acha Air Sales Price List'!$B$1:$D$65536,3,FALSE)</f>
        <v>Exchange rate :</v>
      </c>
      <c r="G228" s="21">
        <f>ROUND(IF(ISBLANK(C228),0,VLOOKUP(C228,'[2]Acha Air Sales Price List'!$B$1:$X$65536,12,FALSE)*$M$14),2)</f>
        <v>0</v>
      </c>
      <c r="H228" s="21"/>
      <c r="I228" s="199">
        <f t="shared" si="5"/>
        <v>0</v>
      </c>
      <c r="J228" s="14"/>
    </row>
    <row r="229" spans="1:10" ht="12.4" hidden="1" customHeight="1">
      <c r="A229" s="13"/>
      <c r="B229" s="1"/>
      <c r="C229" s="36"/>
      <c r="D229" s="211"/>
      <c r="E229" s="212"/>
      <c r="F229" s="43" t="str">
        <f>VLOOKUP(C229,'[2]Acha Air Sales Price List'!$B$1:$D$65536,3,FALSE)</f>
        <v>Exchange rate :</v>
      </c>
      <c r="G229" s="21">
        <f>ROUND(IF(ISBLANK(C229),0,VLOOKUP(C229,'[2]Acha Air Sales Price List'!$B$1:$X$65536,12,FALSE)*$M$14),2)</f>
        <v>0</v>
      </c>
      <c r="H229" s="21"/>
      <c r="I229" s="199">
        <f t="shared" si="5"/>
        <v>0</v>
      </c>
      <c r="J229" s="14"/>
    </row>
    <row r="230" spans="1:10" ht="12.4" hidden="1" customHeight="1">
      <c r="A230" s="13"/>
      <c r="B230" s="1"/>
      <c r="C230" s="36"/>
      <c r="D230" s="211"/>
      <c r="E230" s="212"/>
      <c r="F230" s="43" t="str">
        <f>VLOOKUP(C230,'[2]Acha Air Sales Price List'!$B$1:$D$65536,3,FALSE)</f>
        <v>Exchange rate :</v>
      </c>
      <c r="G230" s="21">
        <f>ROUND(IF(ISBLANK(C230),0,VLOOKUP(C230,'[2]Acha Air Sales Price List'!$B$1:$X$65536,12,FALSE)*$M$14),2)</f>
        <v>0</v>
      </c>
      <c r="H230" s="21"/>
      <c r="I230" s="199">
        <f t="shared" si="5"/>
        <v>0</v>
      </c>
      <c r="J230" s="14"/>
    </row>
    <row r="231" spans="1:10" ht="12.4" hidden="1" customHeight="1">
      <c r="A231" s="13"/>
      <c r="B231" s="1"/>
      <c r="C231" s="36"/>
      <c r="D231" s="211"/>
      <c r="E231" s="212"/>
      <c r="F231" s="43" t="str">
        <f>VLOOKUP(C231,'[2]Acha Air Sales Price List'!$B$1:$D$65536,3,FALSE)</f>
        <v>Exchange rate :</v>
      </c>
      <c r="G231" s="21">
        <f>ROUND(IF(ISBLANK(C231),0,VLOOKUP(C231,'[2]Acha Air Sales Price List'!$B$1:$X$65536,12,FALSE)*$M$14),2)</f>
        <v>0</v>
      </c>
      <c r="H231" s="21"/>
      <c r="I231" s="199">
        <f t="shared" si="5"/>
        <v>0</v>
      </c>
      <c r="J231" s="14"/>
    </row>
    <row r="232" spans="1:10" ht="12.4" hidden="1" customHeight="1">
      <c r="A232" s="13"/>
      <c r="B232" s="1"/>
      <c r="C232" s="36"/>
      <c r="D232" s="211"/>
      <c r="E232" s="212"/>
      <c r="F232" s="43" t="str">
        <f>VLOOKUP(C232,'[2]Acha Air Sales Price List'!$B$1:$D$65536,3,FALSE)</f>
        <v>Exchange rate :</v>
      </c>
      <c r="G232" s="21">
        <f>ROUND(IF(ISBLANK(C232),0,VLOOKUP(C232,'[2]Acha Air Sales Price List'!$B$1:$X$65536,12,FALSE)*$M$14),2)</f>
        <v>0</v>
      </c>
      <c r="H232" s="21"/>
      <c r="I232" s="199">
        <f t="shared" si="5"/>
        <v>0</v>
      </c>
      <c r="J232" s="14"/>
    </row>
    <row r="233" spans="1:10" ht="12.4" hidden="1" customHeight="1">
      <c r="A233" s="13"/>
      <c r="B233" s="1"/>
      <c r="C233" s="36"/>
      <c r="D233" s="211"/>
      <c r="E233" s="212"/>
      <c r="F233" s="43" t="str">
        <f>VLOOKUP(C233,'[2]Acha Air Sales Price List'!$B$1:$D$65536,3,FALSE)</f>
        <v>Exchange rate :</v>
      </c>
      <c r="G233" s="21">
        <f>ROUND(IF(ISBLANK(C233),0,VLOOKUP(C233,'[2]Acha Air Sales Price List'!$B$1:$X$65536,12,FALSE)*$M$14),2)</f>
        <v>0</v>
      </c>
      <c r="H233" s="21"/>
      <c r="I233" s="199">
        <f t="shared" si="5"/>
        <v>0</v>
      </c>
      <c r="J233" s="14"/>
    </row>
    <row r="234" spans="1:10" ht="12.4" hidden="1" customHeight="1">
      <c r="A234" s="13"/>
      <c r="B234" s="1"/>
      <c r="C234" s="37"/>
      <c r="D234" s="211"/>
      <c r="E234" s="212"/>
      <c r="F234" s="43" t="str">
        <f>VLOOKUP(C234,'[2]Acha Air Sales Price List'!$B$1:$D$65536,3,FALSE)</f>
        <v>Exchange rate :</v>
      </c>
      <c r="G234" s="21">
        <f>ROUND(IF(ISBLANK(C234),0,VLOOKUP(C234,'[2]Acha Air Sales Price List'!$B$1:$X$65536,12,FALSE)*$M$14),2)</f>
        <v>0</v>
      </c>
      <c r="H234" s="21"/>
      <c r="I234" s="199">
        <f>ROUND(IF(ISNUMBER(B234), G234*B234, 0),5)</f>
        <v>0</v>
      </c>
      <c r="J234" s="14"/>
    </row>
    <row r="235" spans="1:10" ht="12" hidden="1" customHeight="1">
      <c r="A235" s="13"/>
      <c r="B235" s="1"/>
      <c r="C235" s="36"/>
      <c r="D235" s="211"/>
      <c r="E235" s="212"/>
      <c r="F235" s="43" t="str">
        <f>VLOOKUP(C235,'[2]Acha Air Sales Price List'!$B$1:$D$65536,3,FALSE)</f>
        <v>Exchange rate :</v>
      </c>
      <c r="G235" s="21">
        <f>ROUND(IF(ISBLANK(C235),0,VLOOKUP(C235,'[2]Acha Air Sales Price List'!$B$1:$X$65536,12,FALSE)*$M$14),2)</f>
        <v>0</v>
      </c>
      <c r="H235" s="21"/>
      <c r="I235" s="199">
        <f t="shared" ref="I235:I285" si="6">ROUND(IF(ISNUMBER(B235), G235*B235, 0),5)</f>
        <v>0</v>
      </c>
      <c r="J235" s="14"/>
    </row>
    <row r="236" spans="1:10" ht="12.4" hidden="1" customHeight="1">
      <c r="A236" s="13"/>
      <c r="B236" s="1"/>
      <c r="C236" s="36"/>
      <c r="D236" s="211"/>
      <c r="E236" s="212"/>
      <c r="F236" s="43" t="str">
        <f>VLOOKUP(C236,'[2]Acha Air Sales Price List'!$B$1:$D$65536,3,FALSE)</f>
        <v>Exchange rate :</v>
      </c>
      <c r="G236" s="21">
        <f>ROUND(IF(ISBLANK(C236),0,VLOOKUP(C236,'[2]Acha Air Sales Price List'!$B$1:$X$65536,12,FALSE)*$M$14),2)</f>
        <v>0</v>
      </c>
      <c r="H236" s="21"/>
      <c r="I236" s="199">
        <f t="shared" si="6"/>
        <v>0</v>
      </c>
      <c r="J236" s="14"/>
    </row>
    <row r="237" spans="1:10" ht="12.4" hidden="1" customHeight="1">
      <c r="A237" s="13"/>
      <c r="B237" s="1"/>
      <c r="C237" s="36"/>
      <c r="D237" s="211"/>
      <c r="E237" s="212"/>
      <c r="F237" s="43" t="str">
        <f>VLOOKUP(C237,'[2]Acha Air Sales Price List'!$B$1:$D$65536,3,FALSE)</f>
        <v>Exchange rate :</v>
      </c>
      <c r="G237" s="21">
        <f>ROUND(IF(ISBLANK(C237),0,VLOOKUP(C237,'[2]Acha Air Sales Price List'!$B$1:$X$65536,12,FALSE)*$M$14),2)</f>
        <v>0</v>
      </c>
      <c r="H237" s="21"/>
      <c r="I237" s="199">
        <f t="shared" si="6"/>
        <v>0</v>
      </c>
      <c r="J237" s="14"/>
    </row>
    <row r="238" spans="1:10" ht="12.4" hidden="1" customHeight="1">
      <c r="A238" s="13"/>
      <c r="B238" s="1"/>
      <c r="C238" s="36"/>
      <c r="D238" s="211"/>
      <c r="E238" s="212"/>
      <c r="F238" s="43" t="str">
        <f>VLOOKUP(C238,'[2]Acha Air Sales Price List'!$B$1:$D$65536,3,FALSE)</f>
        <v>Exchange rate :</v>
      </c>
      <c r="G238" s="21">
        <f>ROUND(IF(ISBLANK(C238),0,VLOOKUP(C238,'[2]Acha Air Sales Price List'!$B$1:$X$65536,12,FALSE)*$M$14),2)</f>
        <v>0</v>
      </c>
      <c r="H238" s="21"/>
      <c r="I238" s="199">
        <f t="shared" si="6"/>
        <v>0</v>
      </c>
      <c r="J238" s="14"/>
    </row>
    <row r="239" spans="1:10" ht="12.4" hidden="1" customHeight="1">
      <c r="A239" s="13"/>
      <c r="B239" s="1"/>
      <c r="C239" s="36"/>
      <c r="D239" s="211"/>
      <c r="E239" s="212"/>
      <c r="F239" s="43" t="str">
        <f>VLOOKUP(C239,'[2]Acha Air Sales Price List'!$B$1:$D$65536,3,FALSE)</f>
        <v>Exchange rate :</v>
      </c>
      <c r="G239" s="21">
        <f>ROUND(IF(ISBLANK(C239),0,VLOOKUP(C239,'[2]Acha Air Sales Price List'!$B$1:$X$65536,12,FALSE)*$M$14),2)</f>
        <v>0</v>
      </c>
      <c r="H239" s="21"/>
      <c r="I239" s="199">
        <f t="shared" si="6"/>
        <v>0</v>
      </c>
      <c r="J239" s="14"/>
    </row>
    <row r="240" spans="1:10" ht="12.4" hidden="1" customHeight="1">
      <c r="A240" s="13"/>
      <c r="B240" s="1"/>
      <c r="C240" s="36"/>
      <c r="D240" s="211"/>
      <c r="E240" s="212"/>
      <c r="F240" s="43" t="str">
        <f>VLOOKUP(C240,'[2]Acha Air Sales Price List'!$B$1:$D$65536,3,FALSE)</f>
        <v>Exchange rate :</v>
      </c>
      <c r="G240" s="21">
        <f>ROUND(IF(ISBLANK(C240),0,VLOOKUP(C240,'[2]Acha Air Sales Price List'!$B$1:$X$65536,12,FALSE)*$M$14),2)</f>
        <v>0</v>
      </c>
      <c r="H240" s="21"/>
      <c r="I240" s="199">
        <f t="shared" si="6"/>
        <v>0</v>
      </c>
      <c r="J240" s="14"/>
    </row>
    <row r="241" spans="1:10" ht="12.4" hidden="1" customHeight="1">
      <c r="A241" s="13"/>
      <c r="B241" s="1"/>
      <c r="C241" s="36"/>
      <c r="D241" s="211"/>
      <c r="E241" s="212"/>
      <c r="F241" s="43" t="str">
        <f>VLOOKUP(C241,'[2]Acha Air Sales Price List'!$B$1:$D$65536,3,FALSE)</f>
        <v>Exchange rate :</v>
      </c>
      <c r="G241" s="21">
        <f>ROUND(IF(ISBLANK(C241),0,VLOOKUP(C241,'[2]Acha Air Sales Price List'!$B$1:$X$65536,12,FALSE)*$M$14),2)</f>
        <v>0</v>
      </c>
      <c r="H241" s="21"/>
      <c r="I241" s="199">
        <f t="shared" si="6"/>
        <v>0</v>
      </c>
      <c r="J241" s="14"/>
    </row>
    <row r="242" spans="1:10" ht="12.4" hidden="1" customHeight="1">
      <c r="A242" s="13"/>
      <c r="B242" s="1"/>
      <c r="C242" s="36"/>
      <c r="D242" s="211"/>
      <c r="E242" s="212"/>
      <c r="F242" s="43" t="str">
        <f>VLOOKUP(C242,'[2]Acha Air Sales Price List'!$B$1:$D$65536,3,FALSE)</f>
        <v>Exchange rate :</v>
      </c>
      <c r="G242" s="21">
        <f>ROUND(IF(ISBLANK(C242),0,VLOOKUP(C242,'[2]Acha Air Sales Price List'!$B$1:$X$65536,12,FALSE)*$M$14),2)</f>
        <v>0</v>
      </c>
      <c r="H242" s="21"/>
      <c r="I242" s="199">
        <f t="shared" si="6"/>
        <v>0</v>
      </c>
      <c r="J242" s="14"/>
    </row>
    <row r="243" spans="1:10" ht="12.4" hidden="1" customHeight="1">
      <c r="A243" s="13"/>
      <c r="B243" s="1"/>
      <c r="C243" s="36"/>
      <c r="D243" s="211"/>
      <c r="E243" s="212"/>
      <c r="F243" s="43" t="str">
        <f>VLOOKUP(C243,'[2]Acha Air Sales Price List'!$B$1:$D$65536,3,FALSE)</f>
        <v>Exchange rate :</v>
      </c>
      <c r="G243" s="21">
        <f>ROUND(IF(ISBLANK(C243),0,VLOOKUP(C243,'[2]Acha Air Sales Price List'!$B$1:$X$65536,12,FALSE)*$M$14),2)</f>
        <v>0</v>
      </c>
      <c r="H243" s="21"/>
      <c r="I243" s="199">
        <f t="shared" si="6"/>
        <v>0</v>
      </c>
      <c r="J243" s="14"/>
    </row>
    <row r="244" spans="1:10" ht="12.4" hidden="1" customHeight="1">
      <c r="A244" s="13"/>
      <c r="B244" s="1"/>
      <c r="C244" s="36"/>
      <c r="D244" s="211"/>
      <c r="E244" s="212"/>
      <c r="F244" s="43" t="str">
        <f>VLOOKUP(C244,'[2]Acha Air Sales Price List'!$B$1:$D$65536,3,FALSE)</f>
        <v>Exchange rate :</v>
      </c>
      <c r="G244" s="21">
        <f>ROUND(IF(ISBLANK(C244),0,VLOOKUP(C244,'[2]Acha Air Sales Price List'!$B$1:$X$65536,12,FALSE)*$M$14),2)</f>
        <v>0</v>
      </c>
      <c r="H244" s="21"/>
      <c r="I244" s="199">
        <f t="shared" si="6"/>
        <v>0</v>
      </c>
      <c r="J244" s="14"/>
    </row>
    <row r="245" spans="1:10" ht="12.4" hidden="1" customHeight="1">
      <c r="A245" s="13"/>
      <c r="B245" s="1"/>
      <c r="C245" s="36"/>
      <c r="D245" s="211"/>
      <c r="E245" s="212"/>
      <c r="F245" s="43" t="str">
        <f>VLOOKUP(C245,'[2]Acha Air Sales Price List'!$B$1:$D$65536,3,FALSE)</f>
        <v>Exchange rate :</v>
      </c>
      <c r="G245" s="21">
        <f>ROUND(IF(ISBLANK(C245),0,VLOOKUP(C245,'[2]Acha Air Sales Price List'!$B$1:$X$65536,12,FALSE)*$M$14),2)</f>
        <v>0</v>
      </c>
      <c r="H245" s="21"/>
      <c r="I245" s="199">
        <f t="shared" si="6"/>
        <v>0</v>
      </c>
      <c r="J245" s="14"/>
    </row>
    <row r="246" spans="1:10" ht="12.4" hidden="1" customHeight="1">
      <c r="A246" s="13"/>
      <c r="B246" s="1"/>
      <c r="C246" s="36"/>
      <c r="D246" s="211"/>
      <c r="E246" s="212"/>
      <c r="F246" s="43" t="str">
        <f>VLOOKUP(C246,'[2]Acha Air Sales Price List'!$B$1:$D$65536,3,FALSE)</f>
        <v>Exchange rate :</v>
      </c>
      <c r="G246" s="21">
        <f>ROUND(IF(ISBLANK(C246),0,VLOOKUP(C246,'[2]Acha Air Sales Price List'!$B$1:$X$65536,12,FALSE)*$M$14),2)</f>
        <v>0</v>
      </c>
      <c r="H246" s="21"/>
      <c r="I246" s="199">
        <f t="shared" si="6"/>
        <v>0</v>
      </c>
      <c r="J246" s="14"/>
    </row>
    <row r="247" spans="1:10" ht="12.4" hidden="1" customHeight="1">
      <c r="A247" s="13"/>
      <c r="B247" s="1"/>
      <c r="C247" s="36"/>
      <c r="D247" s="211"/>
      <c r="E247" s="212"/>
      <c r="F247" s="43" t="str">
        <f>VLOOKUP(C247,'[2]Acha Air Sales Price List'!$B$1:$D$65536,3,FALSE)</f>
        <v>Exchange rate :</v>
      </c>
      <c r="G247" s="21">
        <f>ROUND(IF(ISBLANK(C247),0,VLOOKUP(C247,'[2]Acha Air Sales Price List'!$B$1:$X$65536,12,FALSE)*$M$14),2)</f>
        <v>0</v>
      </c>
      <c r="H247" s="21"/>
      <c r="I247" s="199">
        <f t="shared" si="6"/>
        <v>0</v>
      </c>
      <c r="J247" s="14"/>
    </row>
    <row r="248" spans="1:10" ht="12.4" hidden="1" customHeight="1">
      <c r="A248" s="13"/>
      <c r="B248" s="1"/>
      <c r="C248" s="36"/>
      <c r="D248" s="211"/>
      <c r="E248" s="212"/>
      <c r="F248" s="43" t="str">
        <f>VLOOKUP(C248,'[2]Acha Air Sales Price List'!$B$1:$D$65536,3,FALSE)</f>
        <v>Exchange rate :</v>
      </c>
      <c r="G248" s="21">
        <f>ROUND(IF(ISBLANK(C248),0,VLOOKUP(C248,'[2]Acha Air Sales Price List'!$B$1:$X$65536,12,FALSE)*$M$14),2)</f>
        <v>0</v>
      </c>
      <c r="H248" s="21"/>
      <c r="I248" s="199">
        <f t="shared" si="6"/>
        <v>0</v>
      </c>
      <c r="J248" s="14"/>
    </row>
    <row r="249" spans="1:10" ht="12.4" hidden="1" customHeight="1">
      <c r="A249" s="13"/>
      <c r="B249" s="1"/>
      <c r="C249" s="36"/>
      <c r="D249" s="211"/>
      <c r="E249" s="212"/>
      <c r="F249" s="43" t="str">
        <f>VLOOKUP(C249,'[2]Acha Air Sales Price List'!$B$1:$D$65536,3,FALSE)</f>
        <v>Exchange rate :</v>
      </c>
      <c r="G249" s="21">
        <f>ROUND(IF(ISBLANK(C249),0,VLOOKUP(C249,'[2]Acha Air Sales Price List'!$B$1:$X$65536,12,FALSE)*$M$14),2)</f>
        <v>0</v>
      </c>
      <c r="H249" s="21"/>
      <c r="I249" s="199">
        <f t="shared" si="6"/>
        <v>0</v>
      </c>
      <c r="J249" s="14"/>
    </row>
    <row r="250" spans="1:10" ht="12.4" hidden="1" customHeight="1">
      <c r="A250" s="13"/>
      <c r="B250" s="1"/>
      <c r="C250" s="36"/>
      <c r="D250" s="211"/>
      <c r="E250" s="212"/>
      <c r="F250" s="43" t="str">
        <f>VLOOKUP(C250,'[2]Acha Air Sales Price List'!$B$1:$D$65536,3,FALSE)</f>
        <v>Exchange rate :</v>
      </c>
      <c r="G250" s="21">
        <f>ROUND(IF(ISBLANK(C250),0,VLOOKUP(C250,'[2]Acha Air Sales Price List'!$B$1:$X$65536,12,FALSE)*$M$14),2)</f>
        <v>0</v>
      </c>
      <c r="H250" s="21"/>
      <c r="I250" s="199">
        <f t="shared" si="6"/>
        <v>0</v>
      </c>
      <c r="J250" s="14"/>
    </row>
    <row r="251" spans="1:10" ht="12.4" hidden="1" customHeight="1">
      <c r="A251" s="13"/>
      <c r="B251" s="1"/>
      <c r="C251" s="36"/>
      <c r="D251" s="211"/>
      <c r="E251" s="212"/>
      <c r="F251" s="43" t="str">
        <f>VLOOKUP(C251,'[2]Acha Air Sales Price List'!$B$1:$D$65536,3,FALSE)</f>
        <v>Exchange rate :</v>
      </c>
      <c r="G251" s="21">
        <f>ROUND(IF(ISBLANK(C251),0,VLOOKUP(C251,'[2]Acha Air Sales Price List'!$B$1:$X$65536,12,FALSE)*$M$14),2)</f>
        <v>0</v>
      </c>
      <c r="H251" s="21"/>
      <c r="I251" s="199">
        <f t="shared" si="6"/>
        <v>0</v>
      </c>
      <c r="J251" s="14"/>
    </row>
    <row r="252" spans="1:10" ht="12.4" hidden="1" customHeight="1">
      <c r="A252" s="13"/>
      <c r="B252" s="1"/>
      <c r="C252" s="36"/>
      <c r="D252" s="211"/>
      <c r="E252" s="212"/>
      <c r="F252" s="43" t="str">
        <f>VLOOKUP(C252,'[2]Acha Air Sales Price List'!$B$1:$D$65536,3,FALSE)</f>
        <v>Exchange rate :</v>
      </c>
      <c r="G252" s="21">
        <f>ROUND(IF(ISBLANK(C252),0,VLOOKUP(C252,'[2]Acha Air Sales Price List'!$B$1:$X$65536,12,FALSE)*$M$14),2)</f>
        <v>0</v>
      </c>
      <c r="H252" s="21"/>
      <c r="I252" s="199">
        <f t="shared" si="6"/>
        <v>0</v>
      </c>
      <c r="J252" s="14"/>
    </row>
    <row r="253" spans="1:10" ht="12.4" hidden="1" customHeight="1">
      <c r="A253" s="13"/>
      <c r="B253" s="1"/>
      <c r="C253" s="36"/>
      <c r="D253" s="211"/>
      <c r="E253" s="212"/>
      <c r="F253" s="43" t="str">
        <f>VLOOKUP(C253,'[2]Acha Air Sales Price List'!$B$1:$D$65536,3,FALSE)</f>
        <v>Exchange rate :</v>
      </c>
      <c r="G253" s="21">
        <f>ROUND(IF(ISBLANK(C253),0,VLOOKUP(C253,'[2]Acha Air Sales Price List'!$B$1:$X$65536,12,FALSE)*$M$14),2)</f>
        <v>0</v>
      </c>
      <c r="H253" s="21"/>
      <c r="I253" s="199">
        <f t="shared" si="6"/>
        <v>0</v>
      </c>
      <c r="J253" s="14"/>
    </row>
    <row r="254" spans="1:10" ht="12.4" hidden="1" customHeight="1">
      <c r="A254" s="13"/>
      <c r="B254" s="1"/>
      <c r="C254" s="36"/>
      <c r="D254" s="211"/>
      <c r="E254" s="212"/>
      <c r="F254" s="43" t="str">
        <f>VLOOKUP(C254,'[2]Acha Air Sales Price List'!$B$1:$D$65536,3,FALSE)</f>
        <v>Exchange rate :</v>
      </c>
      <c r="G254" s="21">
        <f>ROUND(IF(ISBLANK(C254),0,VLOOKUP(C254,'[2]Acha Air Sales Price List'!$B$1:$X$65536,12,FALSE)*$M$14),2)</f>
        <v>0</v>
      </c>
      <c r="H254" s="21"/>
      <c r="I254" s="199">
        <f t="shared" si="6"/>
        <v>0</v>
      </c>
      <c r="J254" s="14"/>
    </row>
    <row r="255" spans="1:10" ht="12.4" hidden="1" customHeight="1">
      <c r="A255" s="13"/>
      <c r="B255" s="1"/>
      <c r="C255" s="36"/>
      <c r="D255" s="211"/>
      <c r="E255" s="212"/>
      <c r="F255" s="43" t="str">
        <f>VLOOKUP(C255,'[2]Acha Air Sales Price List'!$B$1:$D$65536,3,FALSE)</f>
        <v>Exchange rate :</v>
      </c>
      <c r="G255" s="21">
        <f>ROUND(IF(ISBLANK(C255),0,VLOOKUP(C255,'[2]Acha Air Sales Price List'!$B$1:$X$65536,12,FALSE)*$M$14),2)</f>
        <v>0</v>
      </c>
      <c r="H255" s="21"/>
      <c r="I255" s="199">
        <f t="shared" si="6"/>
        <v>0</v>
      </c>
      <c r="J255" s="14"/>
    </row>
    <row r="256" spans="1:10" ht="12.4" hidden="1" customHeight="1">
      <c r="A256" s="13"/>
      <c r="B256" s="1"/>
      <c r="C256" s="36"/>
      <c r="D256" s="211"/>
      <c r="E256" s="212"/>
      <c r="F256" s="43" t="str">
        <f>VLOOKUP(C256,'[2]Acha Air Sales Price List'!$B$1:$D$65536,3,FALSE)</f>
        <v>Exchange rate :</v>
      </c>
      <c r="G256" s="21">
        <f>ROUND(IF(ISBLANK(C256),0,VLOOKUP(C256,'[2]Acha Air Sales Price List'!$B$1:$X$65536,12,FALSE)*$M$14),2)</f>
        <v>0</v>
      </c>
      <c r="H256" s="21"/>
      <c r="I256" s="199">
        <f t="shared" si="6"/>
        <v>0</v>
      </c>
      <c r="J256" s="14"/>
    </row>
    <row r="257" spans="1:10" ht="12.4" hidden="1" customHeight="1">
      <c r="A257" s="13"/>
      <c r="B257" s="1"/>
      <c r="C257" s="36"/>
      <c r="D257" s="211"/>
      <c r="E257" s="212"/>
      <c r="F257" s="43" t="str">
        <f>VLOOKUP(C257,'[2]Acha Air Sales Price List'!$B$1:$D$65536,3,FALSE)</f>
        <v>Exchange rate :</v>
      </c>
      <c r="G257" s="21">
        <f>ROUND(IF(ISBLANK(C257),0,VLOOKUP(C257,'[2]Acha Air Sales Price List'!$B$1:$X$65536,12,FALSE)*$M$14),2)</f>
        <v>0</v>
      </c>
      <c r="H257" s="21"/>
      <c r="I257" s="199">
        <f t="shared" si="6"/>
        <v>0</v>
      </c>
      <c r="J257" s="14"/>
    </row>
    <row r="258" spans="1:10" ht="12.4" hidden="1" customHeight="1">
      <c r="A258" s="13"/>
      <c r="B258" s="1"/>
      <c r="C258" s="37"/>
      <c r="D258" s="211"/>
      <c r="E258" s="212"/>
      <c r="F258" s="43" t="str">
        <f>VLOOKUP(C258,'[2]Acha Air Sales Price List'!$B$1:$D$65536,3,FALSE)</f>
        <v>Exchange rate :</v>
      </c>
      <c r="G258" s="21">
        <f>ROUND(IF(ISBLANK(C258),0,VLOOKUP(C258,'[2]Acha Air Sales Price List'!$B$1:$X$65536,12,FALSE)*$M$14),2)</f>
        <v>0</v>
      </c>
      <c r="H258" s="21"/>
      <c r="I258" s="199">
        <f t="shared" si="6"/>
        <v>0</v>
      </c>
      <c r="J258" s="14"/>
    </row>
    <row r="259" spans="1:10" ht="12" hidden="1" customHeight="1">
      <c r="A259" s="13"/>
      <c r="B259" s="1"/>
      <c r="C259" s="36"/>
      <c r="D259" s="211"/>
      <c r="E259" s="212"/>
      <c r="F259" s="43" t="str">
        <f>VLOOKUP(C259,'[2]Acha Air Sales Price List'!$B$1:$D$65536,3,FALSE)</f>
        <v>Exchange rate :</v>
      </c>
      <c r="G259" s="21">
        <f>ROUND(IF(ISBLANK(C259),0,VLOOKUP(C259,'[2]Acha Air Sales Price List'!$B$1:$X$65536,12,FALSE)*$M$14),2)</f>
        <v>0</v>
      </c>
      <c r="H259" s="21"/>
      <c r="I259" s="199">
        <f t="shared" si="6"/>
        <v>0</v>
      </c>
      <c r="J259" s="14"/>
    </row>
    <row r="260" spans="1:10" ht="12.4" hidden="1" customHeight="1">
      <c r="A260" s="13"/>
      <c r="B260" s="1"/>
      <c r="C260" s="36"/>
      <c r="D260" s="211"/>
      <c r="E260" s="212"/>
      <c r="F260" s="43" t="str">
        <f>VLOOKUP(C260,'[2]Acha Air Sales Price List'!$B$1:$D$65536,3,FALSE)</f>
        <v>Exchange rate :</v>
      </c>
      <c r="G260" s="21">
        <f>ROUND(IF(ISBLANK(C260),0,VLOOKUP(C260,'[2]Acha Air Sales Price List'!$B$1:$X$65536,12,FALSE)*$M$14),2)</f>
        <v>0</v>
      </c>
      <c r="H260" s="21"/>
      <c r="I260" s="199">
        <f t="shared" si="6"/>
        <v>0</v>
      </c>
      <c r="J260" s="14"/>
    </row>
    <row r="261" spans="1:10" ht="12.4" hidden="1" customHeight="1">
      <c r="A261" s="13"/>
      <c r="B261" s="1"/>
      <c r="C261" s="36"/>
      <c r="D261" s="211"/>
      <c r="E261" s="212"/>
      <c r="F261" s="43" t="str">
        <f>VLOOKUP(C261,'[2]Acha Air Sales Price List'!$B$1:$D$65536,3,FALSE)</f>
        <v>Exchange rate :</v>
      </c>
      <c r="G261" s="21">
        <f>ROUND(IF(ISBLANK(C261),0,VLOOKUP(C261,'[2]Acha Air Sales Price List'!$B$1:$X$65536,12,FALSE)*$M$14),2)</f>
        <v>0</v>
      </c>
      <c r="H261" s="21"/>
      <c r="I261" s="199">
        <f t="shared" si="6"/>
        <v>0</v>
      </c>
      <c r="J261" s="14"/>
    </row>
    <row r="262" spans="1:10" ht="12.4" hidden="1" customHeight="1">
      <c r="A262" s="13"/>
      <c r="B262" s="1"/>
      <c r="C262" s="36"/>
      <c r="D262" s="211"/>
      <c r="E262" s="212"/>
      <c r="F262" s="43" t="str">
        <f>VLOOKUP(C262,'[2]Acha Air Sales Price List'!$B$1:$D$65536,3,FALSE)</f>
        <v>Exchange rate :</v>
      </c>
      <c r="G262" s="21">
        <f>ROUND(IF(ISBLANK(C262),0,VLOOKUP(C262,'[2]Acha Air Sales Price List'!$B$1:$X$65536,12,FALSE)*$M$14),2)</f>
        <v>0</v>
      </c>
      <c r="H262" s="21"/>
      <c r="I262" s="199">
        <f t="shared" si="6"/>
        <v>0</v>
      </c>
      <c r="J262" s="14"/>
    </row>
    <row r="263" spans="1:10" ht="12.4" hidden="1" customHeight="1">
      <c r="A263" s="13"/>
      <c r="B263" s="1"/>
      <c r="C263" s="36"/>
      <c r="D263" s="211"/>
      <c r="E263" s="212"/>
      <c r="F263" s="43" t="str">
        <f>VLOOKUP(C263,'[2]Acha Air Sales Price List'!$B$1:$D$65536,3,FALSE)</f>
        <v>Exchange rate :</v>
      </c>
      <c r="G263" s="21">
        <f>ROUND(IF(ISBLANK(C263),0,VLOOKUP(C263,'[2]Acha Air Sales Price List'!$B$1:$X$65536,12,FALSE)*$M$14),2)</f>
        <v>0</v>
      </c>
      <c r="H263" s="21"/>
      <c r="I263" s="199">
        <f t="shared" si="6"/>
        <v>0</v>
      </c>
      <c r="J263" s="14"/>
    </row>
    <row r="264" spans="1:10" ht="12.4" hidden="1" customHeight="1">
      <c r="A264" s="13"/>
      <c r="B264" s="1"/>
      <c r="C264" s="36"/>
      <c r="D264" s="211"/>
      <c r="E264" s="212"/>
      <c r="F264" s="43" t="str">
        <f>VLOOKUP(C264,'[2]Acha Air Sales Price List'!$B$1:$D$65536,3,FALSE)</f>
        <v>Exchange rate :</v>
      </c>
      <c r="G264" s="21">
        <f>ROUND(IF(ISBLANK(C264),0,VLOOKUP(C264,'[2]Acha Air Sales Price List'!$B$1:$X$65536,12,FALSE)*$M$14),2)</f>
        <v>0</v>
      </c>
      <c r="H264" s="21"/>
      <c r="I264" s="199">
        <f t="shared" si="6"/>
        <v>0</v>
      </c>
      <c r="J264" s="14"/>
    </row>
    <row r="265" spans="1:10" ht="12.4" hidden="1" customHeight="1">
      <c r="A265" s="13"/>
      <c r="B265" s="1"/>
      <c r="C265" s="36"/>
      <c r="D265" s="211"/>
      <c r="E265" s="212"/>
      <c r="F265" s="43" t="str">
        <f>VLOOKUP(C265,'[2]Acha Air Sales Price List'!$B$1:$D$65536,3,FALSE)</f>
        <v>Exchange rate :</v>
      </c>
      <c r="G265" s="21">
        <f>ROUND(IF(ISBLANK(C265),0,VLOOKUP(C265,'[2]Acha Air Sales Price List'!$B$1:$X$65536,12,FALSE)*$M$14),2)</f>
        <v>0</v>
      </c>
      <c r="H265" s="21"/>
      <c r="I265" s="199">
        <f t="shared" si="6"/>
        <v>0</v>
      </c>
      <c r="J265" s="14"/>
    </row>
    <row r="266" spans="1:10" ht="12.4" hidden="1" customHeight="1">
      <c r="A266" s="13"/>
      <c r="B266" s="1"/>
      <c r="C266" s="36"/>
      <c r="D266" s="211"/>
      <c r="E266" s="212"/>
      <c r="F266" s="43" t="str">
        <f>VLOOKUP(C266,'[2]Acha Air Sales Price List'!$B$1:$D$65536,3,FALSE)</f>
        <v>Exchange rate :</v>
      </c>
      <c r="G266" s="21">
        <f>ROUND(IF(ISBLANK(C266),0,VLOOKUP(C266,'[2]Acha Air Sales Price List'!$B$1:$X$65536,12,FALSE)*$M$14),2)</f>
        <v>0</v>
      </c>
      <c r="H266" s="21"/>
      <c r="I266" s="199">
        <f t="shared" si="6"/>
        <v>0</v>
      </c>
      <c r="J266" s="14"/>
    </row>
    <row r="267" spans="1:10" ht="12.4" hidden="1" customHeight="1">
      <c r="A267" s="13"/>
      <c r="B267" s="1"/>
      <c r="C267" s="36"/>
      <c r="D267" s="211"/>
      <c r="E267" s="212"/>
      <c r="F267" s="43" t="str">
        <f>VLOOKUP(C267,'[2]Acha Air Sales Price List'!$B$1:$D$65536,3,FALSE)</f>
        <v>Exchange rate :</v>
      </c>
      <c r="G267" s="21">
        <f>ROUND(IF(ISBLANK(C267),0,VLOOKUP(C267,'[2]Acha Air Sales Price List'!$B$1:$X$65536,12,FALSE)*$M$14),2)</f>
        <v>0</v>
      </c>
      <c r="H267" s="21"/>
      <c r="I267" s="199">
        <f t="shared" si="6"/>
        <v>0</v>
      </c>
      <c r="J267" s="14"/>
    </row>
    <row r="268" spans="1:10" ht="12.4" hidden="1" customHeight="1">
      <c r="A268" s="13"/>
      <c r="B268" s="1"/>
      <c r="C268" s="36"/>
      <c r="D268" s="211"/>
      <c r="E268" s="212"/>
      <c r="F268" s="43" t="str">
        <f>VLOOKUP(C268,'[2]Acha Air Sales Price List'!$B$1:$D$65536,3,FALSE)</f>
        <v>Exchange rate :</v>
      </c>
      <c r="G268" s="21">
        <f>ROUND(IF(ISBLANK(C268),0,VLOOKUP(C268,'[2]Acha Air Sales Price List'!$B$1:$X$65536,12,FALSE)*$M$14),2)</f>
        <v>0</v>
      </c>
      <c r="H268" s="21"/>
      <c r="I268" s="199">
        <f t="shared" si="6"/>
        <v>0</v>
      </c>
      <c r="J268" s="14"/>
    </row>
    <row r="269" spans="1:10" ht="12.4" hidden="1" customHeight="1">
      <c r="A269" s="13"/>
      <c r="B269" s="1"/>
      <c r="C269" s="36"/>
      <c r="D269" s="211"/>
      <c r="E269" s="212"/>
      <c r="F269" s="43" t="str">
        <f>VLOOKUP(C269,'[2]Acha Air Sales Price List'!$B$1:$D$65536,3,FALSE)</f>
        <v>Exchange rate :</v>
      </c>
      <c r="G269" s="21">
        <f>ROUND(IF(ISBLANK(C269),0,VLOOKUP(C269,'[2]Acha Air Sales Price List'!$B$1:$X$65536,12,FALSE)*$M$14),2)</f>
        <v>0</v>
      </c>
      <c r="H269" s="21"/>
      <c r="I269" s="199">
        <f t="shared" si="6"/>
        <v>0</v>
      </c>
      <c r="J269" s="14"/>
    </row>
    <row r="270" spans="1:10" ht="12.4" hidden="1" customHeight="1">
      <c r="A270" s="13"/>
      <c r="B270" s="1"/>
      <c r="C270" s="36"/>
      <c r="D270" s="211"/>
      <c r="E270" s="212"/>
      <c r="F270" s="43" t="str">
        <f>VLOOKUP(C270,'[2]Acha Air Sales Price List'!$B$1:$D$65536,3,FALSE)</f>
        <v>Exchange rate :</v>
      </c>
      <c r="G270" s="21">
        <f>ROUND(IF(ISBLANK(C270),0,VLOOKUP(C270,'[2]Acha Air Sales Price List'!$B$1:$X$65536,12,FALSE)*$M$14),2)</f>
        <v>0</v>
      </c>
      <c r="H270" s="21"/>
      <c r="I270" s="199">
        <f t="shared" si="6"/>
        <v>0</v>
      </c>
      <c r="J270" s="14"/>
    </row>
    <row r="271" spans="1:10" ht="12.4" hidden="1" customHeight="1">
      <c r="A271" s="13"/>
      <c r="B271" s="1"/>
      <c r="C271" s="36"/>
      <c r="D271" s="211"/>
      <c r="E271" s="212"/>
      <c r="F271" s="43" t="str">
        <f>VLOOKUP(C271,'[2]Acha Air Sales Price List'!$B$1:$D$65536,3,FALSE)</f>
        <v>Exchange rate :</v>
      </c>
      <c r="G271" s="21">
        <f>ROUND(IF(ISBLANK(C271),0,VLOOKUP(C271,'[2]Acha Air Sales Price List'!$B$1:$X$65536,12,FALSE)*$M$14),2)</f>
        <v>0</v>
      </c>
      <c r="H271" s="21"/>
      <c r="I271" s="199">
        <f t="shared" si="6"/>
        <v>0</v>
      </c>
      <c r="J271" s="14"/>
    </row>
    <row r="272" spans="1:10" ht="12.4" hidden="1" customHeight="1">
      <c r="A272" s="13"/>
      <c r="B272" s="1"/>
      <c r="C272" s="36"/>
      <c r="D272" s="211"/>
      <c r="E272" s="212"/>
      <c r="F272" s="43" t="str">
        <f>VLOOKUP(C272,'[2]Acha Air Sales Price List'!$B$1:$D$65536,3,FALSE)</f>
        <v>Exchange rate :</v>
      </c>
      <c r="G272" s="21">
        <f>ROUND(IF(ISBLANK(C272),0,VLOOKUP(C272,'[2]Acha Air Sales Price List'!$B$1:$X$65536,12,FALSE)*$M$14),2)</f>
        <v>0</v>
      </c>
      <c r="H272" s="21"/>
      <c r="I272" s="199">
        <f t="shared" si="6"/>
        <v>0</v>
      </c>
      <c r="J272" s="14"/>
    </row>
    <row r="273" spans="1:10" ht="12.4" hidden="1" customHeight="1">
      <c r="A273" s="13"/>
      <c r="B273" s="1"/>
      <c r="C273" s="36"/>
      <c r="D273" s="211"/>
      <c r="E273" s="212"/>
      <c r="F273" s="43" t="str">
        <f>VLOOKUP(C273,'[2]Acha Air Sales Price List'!$B$1:$D$65536,3,FALSE)</f>
        <v>Exchange rate :</v>
      </c>
      <c r="G273" s="21">
        <f>ROUND(IF(ISBLANK(C273),0,VLOOKUP(C273,'[2]Acha Air Sales Price List'!$B$1:$X$65536,12,FALSE)*$M$14),2)</f>
        <v>0</v>
      </c>
      <c r="H273" s="21"/>
      <c r="I273" s="199">
        <f t="shared" si="6"/>
        <v>0</v>
      </c>
      <c r="J273" s="14"/>
    </row>
    <row r="274" spans="1:10" ht="12.4" hidden="1" customHeight="1">
      <c r="A274" s="13"/>
      <c r="B274" s="1"/>
      <c r="C274" s="36"/>
      <c r="D274" s="211"/>
      <c r="E274" s="212"/>
      <c r="F274" s="43" t="str">
        <f>VLOOKUP(C274,'[2]Acha Air Sales Price List'!$B$1:$D$65536,3,FALSE)</f>
        <v>Exchange rate :</v>
      </c>
      <c r="G274" s="21">
        <f>ROUND(IF(ISBLANK(C274),0,VLOOKUP(C274,'[2]Acha Air Sales Price List'!$B$1:$X$65536,12,FALSE)*$M$14),2)</f>
        <v>0</v>
      </c>
      <c r="H274" s="21"/>
      <c r="I274" s="199">
        <f t="shared" si="6"/>
        <v>0</v>
      </c>
      <c r="J274" s="14"/>
    </row>
    <row r="275" spans="1:10" ht="12.4" hidden="1" customHeight="1">
      <c r="A275" s="13"/>
      <c r="B275" s="1"/>
      <c r="C275" s="36"/>
      <c r="D275" s="211"/>
      <c r="E275" s="212"/>
      <c r="F275" s="43" t="str">
        <f>VLOOKUP(C275,'[2]Acha Air Sales Price List'!$B$1:$D$65536,3,FALSE)</f>
        <v>Exchange rate :</v>
      </c>
      <c r="G275" s="21">
        <f>ROUND(IF(ISBLANK(C275),0,VLOOKUP(C275,'[2]Acha Air Sales Price List'!$B$1:$X$65536,12,FALSE)*$M$14),2)</f>
        <v>0</v>
      </c>
      <c r="H275" s="21"/>
      <c r="I275" s="199">
        <f t="shared" si="6"/>
        <v>0</v>
      </c>
      <c r="J275" s="14"/>
    </row>
    <row r="276" spans="1:10" ht="12.4" hidden="1" customHeight="1">
      <c r="A276" s="13"/>
      <c r="B276" s="1"/>
      <c r="C276" s="36"/>
      <c r="D276" s="211"/>
      <c r="E276" s="212"/>
      <c r="F276" s="43" t="str">
        <f>VLOOKUP(C276,'[2]Acha Air Sales Price List'!$B$1:$D$65536,3,FALSE)</f>
        <v>Exchange rate :</v>
      </c>
      <c r="G276" s="21">
        <f>ROUND(IF(ISBLANK(C276),0,VLOOKUP(C276,'[2]Acha Air Sales Price List'!$B$1:$X$65536,12,FALSE)*$M$14),2)</f>
        <v>0</v>
      </c>
      <c r="H276" s="21"/>
      <c r="I276" s="199">
        <f t="shared" si="6"/>
        <v>0</v>
      </c>
      <c r="J276" s="14"/>
    </row>
    <row r="277" spans="1:10" ht="12.4" hidden="1" customHeight="1">
      <c r="A277" s="13"/>
      <c r="B277" s="1"/>
      <c r="C277" s="36"/>
      <c r="D277" s="211"/>
      <c r="E277" s="212"/>
      <c r="F277" s="43" t="str">
        <f>VLOOKUP(C277,'[2]Acha Air Sales Price List'!$B$1:$D$65536,3,FALSE)</f>
        <v>Exchange rate :</v>
      </c>
      <c r="G277" s="21">
        <f>ROUND(IF(ISBLANK(C277),0,VLOOKUP(C277,'[2]Acha Air Sales Price List'!$B$1:$X$65536,12,FALSE)*$M$14),2)</f>
        <v>0</v>
      </c>
      <c r="H277" s="21"/>
      <c r="I277" s="199">
        <f t="shared" si="6"/>
        <v>0</v>
      </c>
      <c r="J277" s="14"/>
    </row>
    <row r="278" spans="1:10" ht="12.4" hidden="1" customHeight="1">
      <c r="A278" s="13"/>
      <c r="B278" s="1"/>
      <c r="C278" s="36"/>
      <c r="D278" s="211"/>
      <c r="E278" s="212"/>
      <c r="F278" s="43" t="str">
        <f>VLOOKUP(C278,'[2]Acha Air Sales Price List'!$B$1:$D$65536,3,FALSE)</f>
        <v>Exchange rate :</v>
      </c>
      <c r="G278" s="21">
        <f>ROUND(IF(ISBLANK(C278),0,VLOOKUP(C278,'[2]Acha Air Sales Price List'!$B$1:$X$65536,12,FALSE)*$M$14),2)</f>
        <v>0</v>
      </c>
      <c r="H278" s="21"/>
      <c r="I278" s="199">
        <f t="shared" si="6"/>
        <v>0</v>
      </c>
      <c r="J278" s="14"/>
    </row>
    <row r="279" spans="1:10" ht="12.4" hidden="1" customHeight="1">
      <c r="A279" s="13"/>
      <c r="B279" s="1"/>
      <c r="C279" s="36"/>
      <c r="D279" s="211"/>
      <c r="E279" s="212"/>
      <c r="F279" s="43" t="str">
        <f>VLOOKUP(C279,'[2]Acha Air Sales Price List'!$B$1:$D$65536,3,FALSE)</f>
        <v>Exchange rate :</v>
      </c>
      <c r="G279" s="21">
        <f>ROUND(IF(ISBLANK(C279),0,VLOOKUP(C279,'[2]Acha Air Sales Price List'!$B$1:$X$65536,12,FALSE)*$M$14),2)</f>
        <v>0</v>
      </c>
      <c r="H279" s="21"/>
      <c r="I279" s="199">
        <f t="shared" si="6"/>
        <v>0</v>
      </c>
      <c r="J279" s="14"/>
    </row>
    <row r="280" spans="1:10" ht="12.4" hidden="1" customHeight="1">
      <c r="A280" s="13"/>
      <c r="B280" s="1"/>
      <c r="C280" s="36"/>
      <c r="D280" s="211"/>
      <c r="E280" s="212"/>
      <c r="F280" s="43" t="str">
        <f>VLOOKUP(C280,'[2]Acha Air Sales Price List'!$B$1:$D$65536,3,FALSE)</f>
        <v>Exchange rate :</v>
      </c>
      <c r="G280" s="21">
        <f>ROUND(IF(ISBLANK(C280),0,VLOOKUP(C280,'[2]Acha Air Sales Price List'!$B$1:$X$65536,12,FALSE)*$M$14),2)</f>
        <v>0</v>
      </c>
      <c r="H280" s="21"/>
      <c r="I280" s="199">
        <f t="shared" si="6"/>
        <v>0</v>
      </c>
      <c r="J280" s="14"/>
    </row>
    <row r="281" spans="1:10" ht="12.4" hidden="1" customHeight="1">
      <c r="A281" s="13"/>
      <c r="B281" s="1"/>
      <c r="C281" s="36"/>
      <c r="D281" s="211"/>
      <c r="E281" s="212"/>
      <c r="F281" s="43" t="str">
        <f>VLOOKUP(C281,'[2]Acha Air Sales Price List'!$B$1:$D$65536,3,FALSE)</f>
        <v>Exchange rate :</v>
      </c>
      <c r="G281" s="21">
        <f>ROUND(IF(ISBLANK(C281),0,VLOOKUP(C281,'[2]Acha Air Sales Price List'!$B$1:$X$65536,12,FALSE)*$M$14),2)</f>
        <v>0</v>
      </c>
      <c r="H281" s="21"/>
      <c r="I281" s="199">
        <f t="shared" si="6"/>
        <v>0</v>
      </c>
      <c r="J281" s="14"/>
    </row>
    <row r="282" spans="1:10" ht="12.4" hidden="1" customHeight="1">
      <c r="A282" s="13"/>
      <c r="B282" s="1"/>
      <c r="C282" s="36"/>
      <c r="D282" s="211"/>
      <c r="E282" s="212"/>
      <c r="F282" s="43" t="str">
        <f>VLOOKUP(C282,'[2]Acha Air Sales Price List'!$B$1:$D$65536,3,FALSE)</f>
        <v>Exchange rate :</v>
      </c>
      <c r="G282" s="21">
        <f>ROUND(IF(ISBLANK(C282),0,VLOOKUP(C282,'[2]Acha Air Sales Price List'!$B$1:$X$65536,12,FALSE)*$M$14),2)</f>
        <v>0</v>
      </c>
      <c r="H282" s="21"/>
      <c r="I282" s="199">
        <f t="shared" si="6"/>
        <v>0</v>
      </c>
      <c r="J282" s="14"/>
    </row>
    <row r="283" spans="1:10" ht="12.4" hidden="1" customHeight="1">
      <c r="A283" s="13"/>
      <c r="B283" s="1"/>
      <c r="C283" s="36"/>
      <c r="D283" s="211"/>
      <c r="E283" s="212"/>
      <c r="F283" s="43" t="str">
        <f>VLOOKUP(C283,'[2]Acha Air Sales Price List'!$B$1:$D$65536,3,FALSE)</f>
        <v>Exchange rate :</v>
      </c>
      <c r="G283" s="21">
        <f>ROUND(IF(ISBLANK(C283),0,VLOOKUP(C283,'[2]Acha Air Sales Price List'!$B$1:$X$65536,12,FALSE)*$M$14),2)</f>
        <v>0</v>
      </c>
      <c r="H283" s="21"/>
      <c r="I283" s="199">
        <f t="shared" si="6"/>
        <v>0</v>
      </c>
      <c r="J283" s="14"/>
    </row>
    <row r="284" spans="1:10" ht="12.4" hidden="1" customHeight="1">
      <c r="A284" s="13"/>
      <c r="B284" s="1"/>
      <c r="C284" s="36"/>
      <c r="D284" s="211"/>
      <c r="E284" s="212"/>
      <c r="F284" s="43" t="str">
        <f>VLOOKUP(C284,'[2]Acha Air Sales Price List'!$B$1:$D$65536,3,FALSE)</f>
        <v>Exchange rate :</v>
      </c>
      <c r="G284" s="21">
        <f>ROUND(IF(ISBLANK(C284),0,VLOOKUP(C284,'[2]Acha Air Sales Price List'!$B$1:$X$65536,12,FALSE)*$M$14),2)</f>
        <v>0</v>
      </c>
      <c r="H284" s="21"/>
      <c r="I284" s="199">
        <f t="shared" si="6"/>
        <v>0</v>
      </c>
      <c r="J284" s="14"/>
    </row>
    <row r="285" spans="1:10" ht="12.4" hidden="1" customHeight="1">
      <c r="A285" s="13"/>
      <c r="B285" s="1"/>
      <c r="C285" s="36"/>
      <c r="D285" s="211"/>
      <c r="E285" s="212"/>
      <c r="F285" s="43" t="str">
        <f>VLOOKUP(C285,'[2]Acha Air Sales Price List'!$B$1:$D$65536,3,FALSE)</f>
        <v>Exchange rate :</v>
      </c>
      <c r="G285" s="21">
        <f>ROUND(IF(ISBLANK(C285),0,VLOOKUP(C285,'[2]Acha Air Sales Price List'!$B$1:$X$65536,12,FALSE)*$M$14),2)</f>
        <v>0</v>
      </c>
      <c r="H285" s="21"/>
      <c r="I285" s="199">
        <f t="shared" si="6"/>
        <v>0</v>
      </c>
      <c r="J285" s="14"/>
    </row>
    <row r="286" spans="1:10" ht="12.4" hidden="1" customHeight="1">
      <c r="A286" s="13"/>
      <c r="B286" s="1"/>
      <c r="C286" s="37"/>
      <c r="D286" s="211"/>
      <c r="E286" s="212"/>
      <c r="F286" s="43" t="str">
        <f>VLOOKUP(C286,'[2]Acha Air Sales Price List'!$B$1:$D$65536,3,FALSE)</f>
        <v>Exchange rate :</v>
      </c>
      <c r="G286" s="21">
        <f>ROUND(IF(ISBLANK(C286),0,VLOOKUP(C286,'[2]Acha Air Sales Price List'!$B$1:$X$65536,12,FALSE)*$M$14),2)</f>
        <v>0</v>
      </c>
      <c r="H286" s="21"/>
      <c r="I286" s="199">
        <f>ROUND(IF(ISNUMBER(B286), G286*B286, 0),5)</f>
        <v>0</v>
      </c>
      <c r="J286" s="14"/>
    </row>
    <row r="287" spans="1:10" ht="12" hidden="1" customHeight="1">
      <c r="A287" s="13"/>
      <c r="B287" s="1"/>
      <c r="C287" s="36"/>
      <c r="D287" s="211"/>
      <c r="E287" s="212"/>
      <c r="F287" s="43" t="str">
        <f>VLOOKUP(C287,'[2]Acha Air Sales Price List'!$B$1:$D$65536,3,FALSE)</f>
        <v>Exchange rate :</v>
      </c>
      <c r="G287" s="21">
        <f>ROUND(IF(ISBLANK(C287),0,VLOOKUP(C287,'[2]Acha Air Sales Price List'!$B$1:$X$65536,12,FALSE)*$M$14),2)</f>
        <v>0</v>
      </c>
      <c r="H287" s="21"/>
      <c r="I287" s="199">
        <f t="shared" ref="I287:I303" si="7">ROUND(IF(ISNUMBER(B287), G287*B287, 0),5)</f>
        <v>0</v>
      </c>
      <c r="J287" s="14"/>
    </row>
    <row r="288" spans="1:10" ht="12.4" hidden="1" customHeight="1">
      <c r="A288" s="13"/>
      <c r="B288" s="1"/>
      <c r="C288" s="36"/>
      <c r="D288" s="211"/>
      <c r="E288" s="212"/>
      <c r="F288" s="43" t="str">
        <f>VLOOKUP(C288,'[2]Acha Air Sales Price List'!$B$1:$D$65536,3,FALSE)</f>
        <v>Exchange rate :</v>
      </c>
      <c r="G288" s="21">
        <f>ROUND(IF(ISBLANK(C288),0,VLOOKUP(C288,'[2]Acha Air Sales Price List'!$B$1:$X$65536,12,FALSE)*$M$14),2)</f>
        <v>0</v>
      </c>
      <c r="H288" s="21"/>
      <c r="I288" s="199">
        <f t="shared" si="7"/>
        <v>0</v>
      </c>
      <c r="J288" s="14"/>
    </row>
    <row r="289" spans="1:10" ht="12.4" hidden="1" customHeight="1">
      <c r="A289" s="13"/>
      <c r="B289" s="1"/>
      <c r="C289" s="36"/>
      <c r="D289" s="211"/>
      <c r="E289" s="212"/>
      <c r="F289" s="43" t="str">
        <f>VLOOKUP(C289,'[2]Acha Air Sales Price List'!$B$1:$D$65536,3,FALSE)</f>
        <v>Exchange rate :</v>
      </c>
      <c r="G289" s="21">
        <f>ROUND(IF(ISBLANK(C289),0,VLOOKUP(C289,'[2]Acha Air Sales Price List'!$B$1:$X$65536,12,FALSE)*$M$14),2)</f>
        <v>0</v>
      </c>
      <c r="H289" s="21"/>
      <c r="I289" s="199">
        <f t="shared" si="7"/>
        <v>0</v>
      </c>
      <c r="J289" s="14"/>
    </row>
    <row r="290" spans="1:10" ht="12.4" hidden="1" customHeight="1">
      <c r="A290" s="13"/>
      <c r="B290" s="1"/>
      <c r="C290" s="36"/>
      <c r="D290" s="211"/>
      <c r="E290" s="212"/>
      <c r="F290" s="43" t="str">
        <f>VLOOKUP(C290,'[2]Acha Air Sales Price List'!$B$1:$D$65536,3,FALSE)</f>
        <v>Exchange rate :</v>
      </c>
      <c r="G290" s="21">
        <f>ROUND(IF(ISBLANK(C290),0,VLOOKUP(C290,'[2]Acha Air Sales Price List'!$B$1:$X$65536,12,FALSE)*$M$14),2)</f>
        <v>0</v>
      </c>
      <c r="H290" s="21"/>
      <c r="I290" s="199">
        <f t="shared" si="7"/>
        <v>0</v>
      </c>
      <c r="J290" s="14"/>
    </row>
    <row r="291" spans="1:10" ht="12.4" hidden="1" customHeight="1">
      <c r="A291" s="13"/>
      <c r="B291" s="1"/>
      <c r="C291" s="36"/>
      <c r="D291" s="211"/>
      <c r="E291" s="212"/>
      <c r="F291" s="43" t="str">
        <f>VLOOKUP(C291,'[2]Acha Air Sales Price List'!$B$1:$D$65536,3,FALSE)</f>
        <v>Exchange rate :</v>
      </c>
      <c r="G291" s="21">
        <f>ROUND(IF(ISBLANK(C291),0,VLOOKUP(C291,'[2]Acha Air Sales Price List'!$B$1:$X$65536,12,FALSE)*$M$14),2)</f>
        <v>0</v>
      </c>
      <c r="H291" s="21"/>
      <c r="I291" s="199">
        <f t="shared" si="7"/>
        <v>0</v>
      </c>
      <c r="J291" s="14"/>
    </row>
    <row r="292" spans="1:10" ht="12.4" hidden="1" customHeight="1">
      <c r="A292" s="13"/>
      <c r="B292" s="1"/>
      <c r="C292" s="36"/>
      <c r="D292" s="211"/>
      <c r="E292" s="212"/>
      <c r="F292" s="43" t="str">
        <f>VLOOKUP(C292,'[2]Acha Air Sales Price List'!$B$1:$D$65536,3,FALSE)</f>
        <v>Exchange rate :</v>
      </c>
      <c r="G292" s="21">
        <f>ROUND(IF(ISBLANK(C292),0,VLOOKUP(C292,'[2]Acha Air Sales Price List'!$B$1:$X$65536,12,FALSE)*$M$14),2)</f>
        <v>0</v>
      </c>
      <c r="H292" s="21"/>
      <c r="I292" s="199">
        <f t="shared" si="7"/>
        <v>0</v>
      </c>
      <c r="J292" s="14"/>
    </row>
    <row r="293" spans="1:10" ht="12.4" hidden="1" customHeight="1">
      <c r="A293" s="13"/>
      <c r="B293" s="1"/>
      <c r="C293" s="36"/>
      <c r="D293" s="211"/>
      <c r="E293" s="212"/>
      <c r="F293" s="43" t="str">
        <f>VLOOKUP(C293,'[2]Acha Air Sales Price List'!$B$1:$D$65536,3,FALSE)</f>
        <v>Exchange rate :</v>
      </c>
      <c r="G293" s="21">
        <f>ROUND(IF(ISBLANK(C293),0,VLOOKUP(C293,'[2]Acha Air Sales Price List'!$B$1:$X$65536,12,FALSE)*$M$14),2)</f>
        <v>0</v>
      </c>
      <c r="H293" s="21"/>
      <c r="I293" s="199">
        <f t="shared" si="7"/>
        <v>0</v>
      </c>
      <c r="J293" s="14"/>
    </row>
    <row r="294" spans="1:10" ht="12.4" hidden="1" customHeight="1">
      <c r="A294" s="13"/>
      <c r="B294" s="1"/>
      <c r="C294" s="36"/>
      <c r="D294" s="211"/>
      <c r="E294" s="212"/>
      <c r="F294" s="43" t="str">
        <f>VLOOKUP(C294,'[2]Acha Air Sales Price List'!$B$1:$D$65536,3,FALSE)</f>
        <v>Exchange rate :</v>
      </c>
      <c r="G294" s="21">
        <f>ROUND(IF(ISBLANK(C294),0,VLOOKUP(C294,'[2]Acha Air Sales Price List'!$B$1:$X$65536,12,FALSE)*$M$14),2)</f>
        <v>0</v>
      </c>
      <c r="H294" s="21"/>
      <c r="I294" s="199">
        <f t="shared" si="7"/>
        <v>0</v>
      </c>
      <c r="J294" s="14"/>
    </row>
    <row r="295" spans="1:10" ht="12.4" hidden="1" customHeight="1">
      <c r="A295" s="13"/>
      <c r="B295" s="1"/>
      <c r="C295" s="36"/>
      <c r="D295" s="211"/>
      <c r="E295" s="212"/>
      <c r="F295" s="43" t="str">
        <f>VLOOKUP(C295,'[2]Acha Air Sales Price List'!$B$1:$D$65536,3,FALSE)</f>
        <v>Exchange rate :</v>
      </c>
      <c r="G295" s="21">
        <f>ROUND(IF(ISBLANK(C295),0,VLOOKUP(C295,'[2]Acha Air Sales Price List'!$B$1:$X$65536,12,FALSE)*$M$14),2)</f>
        <v>0</v>
      </c>
      <c r="H295" s="21"/>
      <c r="I295" s="199">
        <f t="shared" si="7"/>
        <v>0</v>
      </c>
      <c r="J295" s="14"/>
    </row>
    <row r="296" spans="1:10" ht="12.4" hidden="1" customHeight="1">
      <c r="A296" s="13"/>
      <c r="B296" s="1"/>
      <c r="C296" s="36"/>
      <c r="D296" s="211"/>
      <c r="E296" s="212"/>
      <c r="F296" s="43" t="str">
        <f>VLOOKUP(C296,'[2]Acha Air Sales Price List'!$B$1:$D$65536,3,FALSE)</f>
        <v>Exchange rate :</v>
      </c>
      <c r="G296" s="21">
        <f>ROUND(IF(ISBLANK(C296),0,VLOOKUP(C296,'[2]Acha Air Sales Price List'!$B$1:$X$65536,12,FALSE)*$M$14),2)</f>
        <v>0</v>
      </c>
      <c r="H296" s="21"/>
      <c r="I296" s="199">
        <f t="shared" si="7"/>
        <v>0</v>
      </c>
      <c r="J296" s="14"/>
    </row>
    <row r="297" spans="1:10" ht="12.4" hidden="1" customHeight="1">
      <c r="A297" s="13"/>
      <c r="B297" s="1"/>
      <c r="C297" s="36"/>
      <c r="D297" s="211"/>
      <c r="E297" s="212"/>
      <c r="F297" s="43" t="str">
        <f>VLOOKUP(C297,'[2]Acha Air Sales Price List'!$B$1:$D$65536,3,FALSE)</f>
        <v>Exchange rate :</v>
      </c>
      <c r="G297" s="21">
        <f>ROUND(IF(ISBLANK(C297),0,VLOOKUP(C297,'[2]Acha Air Sales Price List'!$B$1:$X$65536,12,FALSE)*$M$14),2)</f>
        <v>0</v>
      </c>
      <c r="H297" s="21"/>
      <c r="I297" s="199">
        <f t="shared" si="7"/>
        <v>0</v>
      </c>
      <c r="J297" s="14"/>
    </row>
    <row r="298" spans="1:10" ht="12.4" hidden="1" customHeight="1">
      <c r="A298" s="13"/>
      <c r="B298" s="1"/>
      <c r="C298" s="36"/>
      <c r="D298" s="211"/>
      <c r="E298" s="212"/>
      <c r="F298" s="43" t="str">
        <f>VLOOKUP(C298,'[2]Acha Air Sales Price List'!$B$1:$D$65536,3,FALSE)</f>
        <v>Exchange rate :</v>
      </c>
      <c r="G298" s="21">
        <f>ROUND(IF(ISBLANK(C298),0,VLOOKUP(C298,'[2]Acha Air Sales Price List'!$B$1:$X$65536,12,FALSE)*$M$14),2)</f>
        <v>0</v>
      </c>
      <c r="H298" s="21"/>
      <c r="I298" s="199">
        <f t="shared" si="7"/>
        <v>0</v>
      </c>
      <c r="J298" s="14"/>
    </row>
    <row r="299" spans="1:10" ht="12.4" hidden="1" customHeight="1">
      <c r="A299" s="13"/>
      <c r="B299" s="1"/>
      <c r="C299" s="36"/>
      <c r="D299" s="211"/>
      <c r="E299" s="212"/>
      <c r="F299" s="43" t="str">
        <f>VLOOKUP(C299,'[2]Acha Air Sales Price List'!$B$1:$D$65536,3,FALSE)</f>
        <v>Exchange rate :</v>
      </c>
      <c r="G299" s="21">
        <f>ROUND(IF(ISBLANK(C299),0,VLOOKUP(C299,'[2]Acha Air Sales Price List'!$B$1:$X$65536,12,FALSE)*$M$14),2)</f>
        <v>0</v>
      </c>
      <c r="H299" s="21"/>
      <c r="I299" s="199">
        <f t="shared" si="7"/>
        <v>0</v>
      </c>
      <c r="J299" s="14"/>
    </row>
    <row r="300" spans="1:10" ht="12.4" hidden="1" customHeight="1">
      <c r="A300" s="13"/>
      <c r="B300" s="1"/>
      <c r="C300" s="36"/>
      <c r="D300" s="211"/>
      <c r="E300" s="212"/>
      <c r="F300" s="43" t="str">
        <f>VLOOKUP(C300,'[2]Acha Air Sales Price List'!$B$1:$D$65536,3,FALSE)</f>
        <v>Exchange rate :</v>
      </c>
      <c r="G300" s="21">
        <f>ROUND(IF(ISBLANK(C300),0,VLOOKUP(C300,'[2]Acha Air Sales Price List'!$B$1:$X$65536,12,FALSE)*$M$14),2)</f>
        <v>0</v>
      </c>
      <c r="H300" s="21"/>
      <c r="I300" s="199">
        <f t="shared" si="7"/>
        <v>0</v>
      </c>
      <c r="J300" s="14"/>
    </row>
    <row r="301" spans="1:10" ht="12.4" hidden="1" customHeight="1">
      <c r="A301" s="13"/>
      <c r="B301" s="1"/>
      <c r="C301" s="36"/>
      <c r="D301" s="211"/>
      <c r="E301" s="212"/>
      <c r="F301" s="43" t="str">
        <f>VLOOKUP(C301,'[2]Acha Air Sales Price List'!$B$1:$D$65536,3,FALSE)</f>
        <v>Exchange rate :</v>
      </c>
      <c r="G301" s="21">
        <f>ROUND(IF(ISBLANK(C301),0,VLOOKUP(C301,'[2]Acha Air Sales Price List'!$B$1:$X$65536,12,FALSE)*$M$14),2)</f>
        <v>0</v>
      </c>
      <c r="H301" s="21"/>
      <c r="I301" s="199">
        <f t="shared" si="7"/>
        <v>0</v>
      </c>
      <c r="J301" s="14"/>
    </row>
    <row r="302" spans="1:10" ht="12.4" hidden="1" customHeight="1">
      <c r="A302" s="13"/>
      <c r="B302" s="1"/>
      <c r="C302" s="37"/>
      <c r="D302" s="211"/>
      <c r="E302" s="212"/>
      <c r="F302" s="43" t="str">
        <f>VLOOKUP(C302,'[2]Acha Air Sales Price List'!$B$1:$D$65536,3,FALSE)</f>
        <v>Exchange rate :</v>
      </c>
      <c r="G302" s="21">
        <f>ROUND(IF(ISBLANK(C302),0,VLOOKUP(C302,'[2]Acha Air Sales Price List'!$B$1:$X$65536,12,FALSE)*$M$14),2)</f>
        <v>0</v>
      </c>
      <c r="H302" s="21"/>
      <c r="I302" s="199">
        <f t="shared" si="7"/>
        <v>0</v>
      </c>
      <c r="J302" s="14"/>
    </row>
    <row r="303" spans="1:10" ht="12.4" hidden="1" customHeight="1">
      <c r="A303" s="13"/>
      <c r="B303" s="1"/>
      <c r="C303" s="37"/>
      <c r="D303" s="211"/>
      <c r="E303" s="212"/>
      <c r="F303" s="43" t="str">
        <f>VLOOKUP(C303,'[2]Acha Air Sales Price List'!$B$1:$D$65536,3,FALSE)</f>
        <v>Exchange rate :</v>
      </c>
      <c r="G303" s="21">
        <f>ROUND(IF(ISBLANK(C303),0,VLOOKUP(C303,'[2]Acha Air Sales Price List'!$B$1:$X$65536,12,FALSE)*$M$14),2)</f>
        <v>0</v>
      </c>
      <c r="H303" s="21"/>
      <c r="I303" s="199">
        <f t="shared" si="7"/>
        <v>0</v>
      </c>
      <c r="J303" s="14"/>
    </row>
    <row r="304" spans="1:10" ht="12.4" hidden="1" customHeight="1">
      <c r="A304" s="13"/>
      <c r="B304" s="1"/>
      <c r="C304" s="36"/>
      <c r="D304" s="211"/>
      <c r="E304" s="212"/>
      <c r="F304" s="43" t="str">
        <f>VLOOKUP(C304,'[2]Acha Air Sales Price List'!$B$1:$D$65536,3,FALSE)</f>
        <v>Exchange rate :</v>
      </c>
      <c r="G304" s="21">
        <f>ROUND(IF(ISBLANK(C304),0,VLOOKUP(C304,'[2]Acha Air Sales Price List'!$B$1:$X$65536,12,FALSE)*$M$14),2)</f>
        <v>0</v>
      </c>
      <c r="H304" s="21"/>
      <c r="I304" s="199">
        <f>ROUND(IF(ISNUMBER(B304), G304*B304, 0),5)</f>
        <v>0</v>
      </c>
      <c r="J304" s="14"/>
    </row>
    <row r="305" spans="1:10" ht="12.4" hidden="1" customHeight="1">
      <c r="A305" s="13"/>
      <c r="B305" s="1"/>
      <c r="C305" s="36"/>
      <c r="D305" s="211"/>
      <c r="E305" s="212"/>
      <c r="F305" s="43" t="str">
        <f>VLOOKUP(C305,'[2]Acha Air Sales Price List'!$B$1:$D$65536,3,FALSE)</f>
        <v>Exchange rate :</v>
      </c>
      <c r="G305" s="21">
        <f>ROUND(IF(ISBLANK(C305),0,VLOOKUP(C305,'[2]Acha Air Sales Price List'!$B$1:$X$65536,12,FALSE)*$M$14),2)</f>
        <v>0</v>
      </c>
      <c r="H305" s="21"/>
      <c r="I305" s="199">
        <f t="shared" ref="I305:I342" si="8">ROUND(IF(ISNUMBER(B305), G305*B305, 0),5)</f>
        <v>0</v>
      </c>
      <c r="J305" s="14"/>
    </row>
    <row r="306" spans="1:10" ht="12.4" hidden="1" customHeight="1">
      <c r="A306" s="13"/>
      <c r="B306" s="1"/>
      <c r="C306" s="36"/>
      <c r="D306" s="211"/>
      <c r="E306" s="212"/>
      <c r="F306" s="43" t="str">
        <f>VLOOKUP(C306,'[2]Acha Air Sales Price List'!$B$1:$D$65536,3,FALSE)</f>
        <v>Exchange rate :</v>
      </c>
      <c r="G306" s="21">
        <f>ROUND(IF(ISBLANK(C306),0,VLOOKUP(C306,'[2]Acha Air Sales Price List'!$B$1:$X$65536,12,FALSE)*$M$14),2)</f>
        <v>0</v>
      </c>
      <c r="H306" s="21"/>
      <c r="I306" s="199">
        <f t="shared" si="8"/>
        <v>0</v>
      </c>
      <c r="J306" s="14"/>
    </row>
    <row r="307" spans="1:10" ht="12.4" hidden="1" customHeight="1">
      <c r="A307" s="13"/>
      <c r="B307" s="1"/>
      <c r="C307" s="36"/>
      <c r="D307" s="211"/>
      <c r="E307" s="212"/>
      <c r="F307" s="43" t="str">
        <f>VLOOKUP(C307,'[2]Acha Air Sales Price List'!$B$1:$D$65536,3,FALSE)</f>
        <v>Exchange rate :</v>
      </c>
      <c r="G307" s="21">
        <f>ROUND(IF(ISBLANK(C307),0,VLOOKUP(C307,'[2]Acha Air Sales Price List'!$B$1:$X$65536,12,FALSE)*$M$14),2)</f>
        <v>0</v>
      </c>
      <c r="H307" s="21"/>
      <c r="I307" s="199">
        <f t="shared" si="8"/>
        <v>0</v>
      </c>
      <c r="J307" s="14"/>
    </row>
    <row r="308" spans="1:10" ht="12.4" hidden="1" customHeight="1">
      <c r="A308" s="13"/>
      <c r="B308" s="1"/>
      <c r="C308" s="36"/>
      <c r="D308" s="211"/>
      <c r="E308" s="212"/>
      <c r="F308" s="43" t="str">
        <f>VLOOKUP(C308,'[2]Acha Air Sales Price List'!$B$1:$D$65536,3,FALSE)</f>
        <v>Exchange rate :</v>
      </c>
      <c r="G308" s="21">
        <f>ROUND(IF(ISBLANK(C308),0,VLOOKUP(C308,'[2]Acha Air Sales Price List'!$B$1:$X$65536,12,FALSE)*$M$14),2)</f>
        <v>0</v>
      </c>
      <c r="H308" s="21"/>
      <c r="I308" s="199">
        <f t="shared" si="8"/>
        <v>0</v>
      </c>
      <c r="J308" s="14"/>
    </row>
    <row r="309" spans="1:10" ht="12.4" hidden="1" customHeight="1">
      <c r="A309" s="13"/>
      <c r="B309" s="1"/>
      <c r="C309" s="36"/>
      <c r="D309" s="211"/>
      <c r="E309" s="212"/>
      <c r="F309" s="43" t="str">
        <f>VLOOKUP(C309,'[2]Acha Air Sales Price List'!$B$1:$D$65536,3,FALSE)</f>
        <v>Exchange rate :</v>
      </c>
      <c r="G309" s="21">
        <f>ROUND(IF(ISBLANK(C309),0,VLOOKUP(C309,'[2]Acha Air Sales Price List'!$B$1:$X$65536,12,FALSE)*$M$14),2)</f>
        <v>0</v>
      </c>
      <c r="H309" s="21"/>
      <c r="I309" s="199">
        <f t="shared" si="8"/>
        <v>0</v>
      </c>
      <c r="J309" s="14"/>
    </row>
    <row r="310" spans="1:10" ht="12.4" hidden="1" customHeight="1">
      <c r="A310" s="13"/>
      <c r="B310" s="1"/>
      <c r="C310" s="36"/>
      <c r="D310" s="211"/>
      <c r="E310" s="212"/>
      <c r="F310" s="43" t="str">
        <f>VLOOKUP(C310,'[2]Acha Air Sales Price List'!$B$1:$D$65536,3,FALSE)</f>
        <v>Exchange rate :</v>
      </c>
      <c r="G310" s="21">
        <f>ROUND(IF(ISBLANK(C310),0,VLOOKUP(C310,'[2]Acha Air Sales Price List'!$B$1:$X$65536,12,FALSE)*$M$14),2)</f>
        <v>0</v>
      </c>
      <c r="H310" s="21"/>
      <c r="I310" s="199">
        <f t="shared" si="8"/>
        <v>0</v>
      </c>
      <c r="J310" s="14"/>
    </row>
    <row r="311" spans="1:10" ht="12.4" hidden="1" customHeight="1">
      <c r="A311" s="13"/>
      <c r="B311" s="1"/>
      <c r="C311" s="36"/>
      <c r="D311" s="211"/>
      <c r="E311" s="212"/>
      <c r="F311" s="43" t="str">
        <f>VLOOKUP(C311,'[2]Acha Air Sales Price List'!$B$1:$D$65536,3,FALSE)</f>
        <v>Exchange rate :</v>
      </c>
      <c r="G311" s="21">
        <f>ROUND(IF(ISBLANK(C311),0,VLOOKUP(C311,'[2]Acha Air Sales Price List'!$B$1:$X$65536,12,FALSE)*$M$14),2)</f>
        <v>0</v>
      </c>
      <c r="H311" s="21"/>
      <c r="I311" s="199">
        <f t="shared" si="8"/>
        <v>0</v>
      </c>
      <c r="J311" s="14"/>
    </row>
    <row r="312" spans="1:10" ht="12.4" hidden="1" customHeight="1">
      <c r="A312" s="13"/>
      <c r="B312" s="1"/>
      <c r="C312" s="36"/>
      <c r="D312" s="211"/>
      <c r="E312" s="212"/>
      <c r="F312" s="43" t="str">
        <f>VLOOKUP(C312,'[2]Acha Air Sales Price List'!$B$1:$D$65536,3,FALSE)</f>
        <v>Exchange rate :</v>
      </c>
      <c r="G312" s="21">
        <f>ROUND(IF(ISBLANK(C312),0,VLOOKUP(C312,'[2]Acha Air Sales Price List'!$B$1:$X$65536,12,FALSE)*$M$14),2)</f>
        <v>0</v>
      </c>
      <c r="H312" s="21"/>
      <c r="I312" s="199">
        <f t="shared" si="8"/>
        <v>0</v>
      </c>
      <c r="J312" s="14"/>
    </row>
    <row r="313" spans="1:10" ht="12.4" hidden="1" customHeight="1">
      <c r="A313" s="13"/>
      <c r="B313" s="1"/>
      <c r="C313" s="36"/>
      <c r="D313" s="211"/>
      <c r="E313" s="212"/>
      <c r="F313" s="43" t="str">
        <f>VLOOKUP(C313,'[2]Acha Air Sales Price List'!$B$1:$D$65536,3,FALSE)</f>
        <v>Exchange rate :</v>
      </c>
      <c r="G313" s="21">
        <f>ROUND(IF(ISBLANK(C313),0,VLOOKUP(C313,'[2]Acha Air Sales Price List'!$B$1:$X$65536,12,FALSE)*$M$14),2)</f>
        <v>0</v>
      </c>
      <c r="H313" s="21"/>
      <c r="I313" s="199">
        <f t="shared" si="8"/>
        <v>0</v>
      </c>
      <c r="J313" s="14"/>
    </row>
    <row r="314" spans="1:10" ht="12.4" hidden="1" customHeight="1">
      <c r="A314" s="13"/>
      <c r="B314" s="1"/>
      <c r="C314" s="36"/>
      <c r="D314" s="211"/>
      <c r="E314" s="212"/>
      <c r="F314" s="43" t="str">
        <f>VLOOKUP(C314,'[2]Acha Air Sales Price List'!$B$1:$D$65536,3,FALSE)</f>
        <v>Exchange rate :</v>
      </c>
      <c r="G314" s="21">
        <f>ROUND(IF(ISBLANK(C314),0,VLOOKUP(C314,'[2]Acha Air Sales Price List'!$B$1:$X$65536,12,FALSE)*$M$14),2)</f>
        <v>0</v>
      </c>
      <c r="H314" s="21"/>
      <c r="I314" s="199">
        <f t="shared" si="8"/>
        <v>0</v>
      </c>
      <c r="J314" s="14"/>
    </row>
    <row r="315" spans="1:10" ht="12.4" hidden="1" customHeight="1">
      <c r="A315" s="13"/>
      <c r="B315" s="1"/>
      <c r="C315" s="37"/>
      <c r="D315" s="211"/>
      <c r="E315" s="212"/>
      <c r="F315" s="43" t="str">
        <f>VLOOKUP(C315,'[2]Acha Air Sales Price List'!$B$1:$D$65536,3,FALSE)</f>
        <v>Exchange rate :</v>
      </c>
      <c r="G315" s="21">
        <f>ROUND(IF(ISBLANK(C315),0,VLOOKUP(C315,'[2]Acha Air Sales Price List'!$B$1:$X$65536,12,FALSE)*$M$14),2)</f>
        <v>0</v>
      </c>
      <c r="H315" s="21"/>
      <c r="I315" s="199">
        <f t="shared" si="8"/>
        <v>0</v>
      </c>
      <c r="J315" s="14"/>
    </row>
    <row r="316" spans="1:10" ht="12" hidden="1" customHeight="1">
      <c r="A316" s="13"/>
      <c r="B316" s="1"/>
      <c r="C316" s="36"/>
      <c r="D316" s="211"/>
      <c r="E316" s="212"/>
      <c r="F316" s="43" t="str">
        <f>VLOOKUP(C316,'[2]Acha Air Sales Price List'!$B$1:$D$65536,3,FALSE)</f>
        <v>Exchange rate :</v>
      </c>
      <c r="G316" s="21">
        <f>ROUND(IF(ISBLANK(C316),0,VLOOKUP(C316,'[2]Acha Air Sales Price List'!$B$1:$X$65536,12,FALSE)*$M$14),2)</f>
        <v>0</v>
      </c>
      <c r="H316" s="21"/>
      <c r="I316" s="199">
        <f t="shared" si="8"/>
        <v>0</v>
      </c>
      <c r="J316" s="14"/>
    </row>
    <row r="317" spans="1:10" ht="12.4" hidden="1" customHeight="1">
      <c r="A317" s="13"/>
      <c r="B317" s="1"/>
      <c r="C317" s="36"/>
      <c r="D317" s="211"/>
      <c r="E317" s="212"/>
      <c r="F317" s="43" t="str">
        <f>VLOOKUP(C317,'[2]Acha Air Sales Price List'!$B$1:$D$65536,3,FALSE)</f>
        <v>Exchange rate :</v>
      </c>
      <c r="G317" s="21">
        <f>ROUND(IF(ISBLANK(C317),0,VLOOKUP(C317,'[2]Acha Air Sales Price List'!$B$1:$X$65536,12,FALSE)*$M$14),2)</f>
        <v>0</v>
      </c>
      <c r="H317" s="21"/>
      <c r="I317" s="199">
        <f t="shared" si="8"/>
        <v>0</v>
      </c>
      <c r="J317" s="14"/>
    </row>
    <row r="318" spans="1:10" ht="12.4" hidden="1" customHeight="1">
      <c r="A318" s="13"/>
      <c r="B318" s="1"/>
      <c r="C318" s="36"/>
      <c r="D318" s="211"/>
      <c r="E318" s="212"/>
      <c r="F318" s="43" t="str">
        <f>VLOOKUP(C318,'[2]Acha Air Sales Price List'!$B$1:$D$65536,3,FALSE)</f>
        <v>Exchange rate :</v>
      </c>
      <c r="G318" s="21">
        <f>ROUND(IF(ISBLANK(C318),0,VLOOKUP(C318,'[2]Acha Air Sales Price List'!$B$1:$X$65536,12,FALSE)*$M$14),2)</f>
        <v>0</v>
      </c>
      <c r="H318" s="21"/>
      <c r="I318" s="199">
        <f t="shared" si="8"/>
        <v>0</v>
      </c>
      <c r="J318" s="14"/>
    </row>
    <row r="319" spans="1:10" ht="12.4" hidden="1" customHeight="1">
      <c r="A319" s="13"/>
      <c r="B319" s="1"/>
      <c r="C319" s="36"/>
      <c r="D319" s="211"/>
      <c r="E319" s="212"/>
      <c r="F319" s="43" t="str">
        <f>VLOOKUP(C319,'[2]Acha Air Sales Price List'!$B$1:$D$65536,3,FALSE)</f>
        <v>Exchange rate :</v>
      </c>
      <c r="G319" s="21">
        <f>ROUND(IF(ISBLANK(C319),0,VLOOKUP(C319,'[2]Acha Air Sales Price List'!$B$1:$X$65536,12,FALSE)*$M$14),2)</f>
        <v>0</v>
      </c>
      <c r="H319" s="21"/>
      <c r="I319" s="199">
        <f t="shared" si="8"/>
        <v>0</v>
      </c>
      <c r="J319" s="14"/>
    </row>
    <row r="320" spans="1:10" ht="12.4" hidden="1" customHeight="1">
      <c r="A320" s="13"/>
      <c r="B320" s="1"/>
      <c r="C320" s="36"/>
      <c r="D320" s="211"/>
      <c r="E320" s="212"/>
      <c r="F320" s="43" t="str">
        <f>VLOOKUP(C320,'[2]Acha Air Sales Price List'!$B$1:$D$65536,3,FALSE)</f>
        <v>Exchange rate :</v>
      </c>
      <c r="G320" s="21">
        <f>ROUND(IF(ISBLANK(C320),0,VLOOKUP(C320,'[2]Acha Air Sales Price List'!$B$1:$X$65536,12,FALSE)*$M$14),2)</f>
        <v>0</v>
      </c>
      <c r="H320" s="21"/>
      <c r="I320" s="199">
        <f t="shared" si="8"/>
        <v>0</v>
      </c>
      <c r="J320" s="14"/>
    </row>
    <row r="321" spans="1:10" ht="12.4" hidden="1" customHeight="1">
      <c r="A321" s="13"/>
      <c r="B321" s="1"/>
      <c r="C321" s="36"/>
      <c r="D321" s="211"/>
      <c r="E321" s="212"/>
      <c r="F321" s="43" t="str">
        <f>VLOOKUP(C321,'[2]Acha Air Sales Price List'!$B$1:$D$65536,3,FALSE)</f>
        <v>Exchange rate :</v>
      </c>
      <c r="G321" s="21">
        <f>ROUND(IF(ISBLANK(C321),0,VLOOKUP(C321,'[2]Acha Air Sales Price List'!$B$1:$X$65536,12,FALSE)*$M$14),2)</f>
        <v>0</v>
      </c>
      <c r="H321" s="21"/>
      <c r="I321" s="199">
        <f t="shared" si="8"/>
        <v>0</v>
      </c>
      <c r="J321" s="14"/>
    </row>
    <row r="322" spans="1:10" ht="12.4" hidden="1" customHeight="1">
      <c r="A322" s="13"/>
      <c r="B322" s="1"/>
      <c r="C322" s="36"/>
      <c r="D322" s="211"/>
      <c r="E322" s="212"/>
      <c r="F322" s="43" t="str">
        <f>VLOOKUP(C322,'[2]Acha Air Sales Price List'!$B$1:$D$65536,3,FALSE)</f>
        <v>Exchange rate :</v>
      </c>
      <c r="G322" s="21">
        <f>ROUND(IF(ISBLANK(C322),0,VLOOKUP(C322,'[2]Acha Air Sales Price List'!$B$1:$X$65536,12,FALSE)*$M$14),2)</f>
        <v>0</v>
      </c>
      <c r="H322" s="21"/>
      <c r="I322" s="199">
        <f t="shared" si="8"/>
        <v>0</v>
      </c>
      <c r="J322" s="14"/>
    </row>
    <row r="323" spans="1:10" ht="12.4" hidden="1" customHeight="1">
      <c r="A323" s="13"/>
      <c r="B323" s="1"/>
      <c r="C323" s="36"/>
      <c r="D323" s="211"/>
      <c r="E323" s="212"/>
      <c r="F323" s="43" t="str">
        <f>VLOOKUP(C323,'[2]Acha Air Sales Price List'!$B$1:$D$65536,3,FALSE)</f>
        <v>Exchange rate :</v>
      </c>
      <c r="G323" s="21">
        <f>ROUND(IF(ISBLANK(C323),0,VLOOKUP(C323,'[2]Acha Air Sales Price List'!$B$1:$X$65536,12,FALSE)*$M$14),2)</f>
        <v>0</v>
      </c>
      <c r="H323" s="21"/>
      <c r="I323" s="199">
        <f t="shared" si="8"/>
        <v>0</v>
      </c>
      <c r="J323" s="14"/>
    </row>
    <row r="324" spans="1:10" ht="12.4" hidden="1" customHeight="1">
      <c r="A324" s="13"/>
      <c r="B324" s="1"/>
      <c r="C324" s="36"/>
      <c r="D324" s="211"/>
      <c r="E324" s="212"/>
      <c r="F324" s="43" t="str">
        <f>VLOOKUP(C324,'[2]Acha Air Sales Price List'!$B$1:$D$65536,3,FALSE)</f>
        <v>Exchange rate :</v>
      </c>
      <c r="G324" s="21">
        <f>ROUND(IF(ISBLANK(C324),0,VLOOKUP(C324,'[2]Acha Air Sales Price List'!$B$1:$X$65536,12,FALSE)*$M$14),2)</f>
        <v>0</v>
      </c>
      <c r="H324" s="21"/>
      <c r="I324" s="199">
        <f t="shared" si="8"/>
        <v>0</v>
      </c>
      <c r="J324" s="14"/>
    </row>
    <row r="325" spans="1:10" ht="12.4" hidden="1" customHeight="1">
      <c r="A325" s="13"/>
      <c r="B325" s="1"/>
      <c r="C325" s="36"/>
      <c r="D325" s="211"/>
      <c r="E325" s="212"/>
      <c r="F325" s="43" t="str">
        <f>VLOOKUP(C325,'[2]Acha Air Sales Price List'!$B$1:$D$65536,3,FALSE)</f>
        <v>Exchange rate :</v>
      </c>
      <c r="G325" s="21">
        <f>ROUND(IF(ISBLANK(C325),0,VLOOKUP(C325,'[2]Acha Air Sales Price List'!$B$1:$X$65536,12,FALSE)*$M$14),2)</f>
        <v>0</v>
      </c>
      <c r="H325" s="21"/>
      <c r="I325" s="199">
        <f t="shared" si="8"/>
        <v>0</v>
      </c>
      <c r="J325" s="14"/>
    </row>
    <row r="326" spans="1:10" ht="12.4" hidden="1" customHeight="1">
      <c r="A326" s="13"/>
      <c r="B326" s="1"/>
      <c r="C326" s="36"/>
      <c r="D326" s="211"/>
      <c r="E326" s="212"/>
      <c r="F326" s="43" t="str">
        <f>VLOOKUP(C326,'[2]Acha Air Sales Price List'!$B$1:$D$65536,3,FALSE)</f>
        <v>Exchange rate :</v>
      </c>
      <c r="G326" s="21">
        <f>ROUND(IF(ISBLANK(C326),0,VLOOKUP(C326,'[2]Acha Air Sales Price List'!$B$1:$X$65536,12,FALSE)*$M$14),2)</f>
        <v>0</v>
      </c>
      <c r="H326" s="21"/>
      <c r="I326" s="199">
        <f t="shared" si="8"/>
        <v>0</v>
      </c>
      <c r="J326" s="14"/>
    </row>
    <row r="327" spans="1:10" ht="12.4" hidden="1" customHeight="1">
      <c r="A327" s="13"/>
      <c r="B327" s="1"/>
      <c r="C327" s="36"/>
      <c r="D327" s="211"/>
      <c r="E327" s="212"/>
      <c r="F327" s="43" t="str">
        <f>VLOOKUP(C327,'[2]Acha Air Sales Price List'!$B$1:$D$65536,3,FALSE)</f>
        <v>Exchange rate :</v>
      </c>
      <c r="G327" s="21">
        <f>ROUND(IF(ISBLANK(C327),0,VLOOKUP(C327,'[2]Acha Air Sales Price List'!$B$1:$X$65536,12,FALSE)*$M$14),2)</f>
        <v>0</v>
      </c>
      <c r="H327" s="21"/>
      <c r="I327" s="199">
        <f t="shared" si="8"/>
        <v>0</v>
      </c>
      <c r="J327" s="14"/>
    </row>
    <row r="328" spans="1:10" ht="12.4" hidden="1" customHeight="1">
      <c r="A328" s="13"/>
      <c r="B328" s="1"/>
      <c r="C328" s="36"/>
      <c r="D328" s="211"/>
      <c r="E328" s="212"/>
      <c r="F328" s="43" t="str">
        <f>VLOOKUP(C328,'[2]Acha Air Sales Price List'!$B$1:$D$65536,3,FALSE)</f>
        <v>Exchange rate :</v>
      </c>
      <c r="G328" s="21">
        <f>ROUND(IF(ISBLANK(C328),0,VLOOKUP(C328,'[2]Acha Air Sales Price List'!$B$1:$X$65536,12,FALSE)*$M$14),2)</f>
        <v>0</v>
      </c>
      <c r="H328" s="21"/>
      <c r="I328" s="199">
        <f t="shared" si="8"/>
        <v>0</v>
      </c>
      <c r="J328" s="14"/>
    </row>
    <row r="329" spans="1:10" ht="12.4" hidden="1" customHeight="1">
      <c r="A329" s="13"/>
      <c r="B329" s="1"/>
      <c r="C329" s="36"/>
      <c r="D329" s="211"/>
      <c r="E329" s="212"/>
      <c r="F329" s="43" t="str">
        <f>VLOOKUP(C329,'[2]Acha Air Sales Price List'!$B$1:$D$65536,3,FALSE)</f>
        <v>Exchange rate :</v>
      </c>
      <c r="G329" s="21">
        <f>ROUND(IF(ISBLANK(C329),0,VLOOKUP(C329,'[2]Acha Air Sales Price List'!$B$1:$X$65536,12,FALSE)*$M$14),2)</f>
        <v>0</v>
      </c>
      <c r="H329" s="21"/>
      <c r="I329" s="199">
        <f t="shared" si="8"/>
        <v>0</v>
      </c>
      <c r="J329" s="14"/>
    </row>
    <row r="330" spans="1:10" ht="12.4" hidden="1" customHeight="1">
      <c r="A330" s="13"/>
      <c r="B330" s="1"/>
      <c r="C330" s="36"/>
      <c r="D330" s="211"/>
      <c r="E330" s="212"/>
      <c r="F330" s="43" t="str">
        <f>VLOOKUP(C330,'[2]Acha Air Sales Price List'!$B$1:$D$65536,3,FALSE)</f>
        <v>Exchange rate :</v>
      </c>
      <c r="G330" s="21">
        <f>ROUND(IF(ISBLANK(C330),0,VLOOKUP(C330,'[2]Acha Air Sales Price List'!$B$1:$X$65536,12,FALSE)*$M$14),2)</f>
        <v>0</v>
      </c>
      <c r="H330" s="21"/>
      <c r="I330" s="199">
        <f t="shared" si="8"/>
        <v>0</v>
      </c>
      <c r="J330" s="14"/>
    </row>
    <row r="331" spans="1:10" ht="12.4" hidden="1" customHeight="1">
      <c r="A331" s="13"/>
      <c r="B331" s="1"/>
      <c r="C331" s="36"/>
      <c r="D331" s="211"/>
      <c r="E331" s="212"/>
      <c r="F331" s="43" t="str">
        <f>VLOOKUP(C331,'[2]Acha Air Sales Price List'!$B$1:$D$65536,3,FALSE)</f>
        <v>Exchange rate :</v>
      </c>
      <c r="G331" s="21">
        <f>ROUND(IF(ISBLANK(C331),0,VLOOKUP(C331,'[2]Acha Air Sales Price List'!$B$1:$X$65536,12,FALSE)*$M$14),2)</f>
        <v>0</v>
      </c>
      <c r="H331" s="21"/>
      <c r="I331" s="199">
        <f t="shared" si="8"/>
        <v>0</v>
      </c>
      <c r="J331" s="14"/>
    </row>
    <row r="332" spans="1:10" ht="12.4" hidden="1" customHeight="1">
      <c r="A332" s="13"/>
      <c r="B332" s="1"/>
      <c r="C332" s="36"/>
      <c r="D332" s="211"/>
      <c r="E332" s="212"/>
      <c r="F332" s="43" t="str">
        <f>VLOOKUP(C332,'[2]Acha Air Sales Price List'!$B$1:$D$65536,3,FALSE)</f>
        <v>Exchange rate :</v>
      </c>
      <c r="G332" s="21">
        <f>ROUND(IF(ISBLANK(C332),0,VLOOKUP(C332,'[2]Acha Air Sales Price List'!$B$1:$X$65536,12,FALSE)*$M$14),2)</f>
        <v>0</v>
      </c>
      <c r="H332" s="21"/>
      <c r="I332" s="199">
        <f t="shared" si="8"/>
        <v>0</v>
      </c>
      <c r="J332" s="14"/>
    </row>
    <row r="333" spans="1:10" ht="12.4" hidden="1" customHeight="1">
      <c r="A333" s="13"/>
      <c r="B333" s="1"/>
      <c r="C333" s="36"/>
      <c r="D333" s="211"/>
      <c r="E333" s="212"/>
      <c r="F333" s="43" t="str">
        <f>VLOOKUP(C333,'[2]Acha Air Sales Price List'!$B$1:$D$65536,3,FALSE)</f>
        <v>Exchange rate :</v>
      </c>
      <c r="G333" s="21">
        <f>ROUND(IF(ISBLANK(C333),0,VLOOKUP(C333,'[2]Acha Air Sales Price List'!$B$1:$X$65536,12,FALSE)*$M$14),2)</f>
        <v>0</v>
      </c>
      <c r="H333" s="21"/>
      <c r="I333" s="199">
        <f t="shared" si="8"/>
        <v>0</v>
      </c>
      <c r="J333" s="14"/>
    </row>
    <row r="334" spans="1:10" ht="12.4" hidden="1" customHeight="1">
      <c r="A334" s="13"/>
      <c r="B334" s="1"/>
      <c r="C334" s="36"/>
      <c r="D334" s="211"/>
      <c r="E334" s="212"/>
      <c r="F334" s="43" t="str">
        <f>VLOOKUP(C334,'[2]Acha Air Sales Price List'!$B$1:$D$65536,3,FALSE)</f>
        <v>Exchange rate :</v>
      </c>
      <c r="G334" s="21">
        <f>ROUND(IF(ISBLANK(C334),0,VLOOKUP(C334,'[2]Acha Air Sales Price List'!$B$1:$X$65536,12,FALSE)*$M$14),2)</f>
        <v>0</v>
      </c>
      <c r="H334" s="21"/>
      <c r="I334" s="199">
        <f t="shared" si="8"/>
        <v>0</v>
      </c>
      <c r="J334" s="14"/>
    </row>
    <row r="335" spans="1:10" ht="12.4" hidden="1" customHeight="1">
      <c r="A335" s="13"/>
      <c r="B335" s="1"/>
      <c r="C335" s="36"/>
      <c r="D335" s="211"/>
      <c r="E335" s="212"/>
      <c r="F335" s="43" t="str">
        <f>VLOOKUP(C335,'[2]Acha Air Sales Price List'!$B$1:$D$65536,3,FALSE)</f>
        <v>Exchange rate :</v>
      </c>
      <c r="G335" s="21">
        <f>ROUND(IF(ISBLANK(C335),0,VLOOKUP(C335,'[2]Acha Air Sales Price List'!$B$1:$X$65536,12,FALSE)*$M$14),2)</f>
        <v>0</v>
      </c>
      <c r="H335" s="21"/>
      <c r="I335" s="199">
        <f t="shared" si="8"/>
        <v>0</v>
      </c>
      <c r="J335" s="14"/>
    </row>
    <row r="336" spans="1:10" ht="12.4" hidden="1" customHeight="1">
      <c r="A336" s="13"/>
      <c r="B336" s="1"/>
      <c r="C336" s="36"/>
      <c r="D336" s="211"/>
      <c r="E336" s="212"/>
      <c r="F336" s="43" t="str">
        <f>VLOOKUP(C336,'[2]Acha Air Sales Price List'!$B$1:$D$65536,3,FALSE)</f>
        <v>Exchange rate :</v>
      </c>
      <c r="G336" s="21">
        <f>ROUND(IF(ISBLANK(C336),0,VLOOKUP(C336,'[2]Acha Air Sales Price List'!$B$1:$X$65536,12,FALSE)*$M$14),2)</f>
        <v>0</v>
      </c>
      <c r="H336" s="21"/>
      <c r="I336" s="199">
        <f t="shared" si="8"/>
        <v>0</v>
      </c>
      <c r="J336" s="14"/>
    </row>
    <row r="337" spans="1:10" ht="12.4" hidden="1" customHeight="1">
      <c r="A337" s="13"/>
      <c r="B337" s="1"/>
      <c r="C337" s="36"/>
      <c r="D337" s="211"/>
      <c r="E337" s="212"/>
      <c r="F337" s="43" t="str">
        <f>VLOOKUP(C337,'[2]Acha Air Sales Price List'!$B$1:$D$65536,3,FALSE)</f>
        <v>Exchange rate :</v>
      </c>
      <c r="G337" s="21">
        <f>ROUND(IF(ISBLANK(C337),0,VLOOKUP(C337,'[2]Acha Air Sales Price List'!$B$1:$X$65536,12,FALSE)*$M$14),2)</f>
        <v>0</v>
      </c>
      <c r="H337" s="21"/>
      <c r="I337" s="199">
        <f t="shared" si="8"/>
        <v>0</v>
      </c>
      <c r="J337" s="14"/>
    </row>
    <row r="338" spans="1:10" ht="12.4" hidden="1" customHeight="1">
      <c r="A338" s="13"/>
      <c r="B338" s="1"/>
      <c r="C338" s="36"/>
      <c r="D338" s="211"/>
      <c r="E338" s="212"/>
      <c r="F338" s="43" t="str">
        <f>VLOOKUP(C338,'[2]Acha Air Sales Price List'!$B$1:$D$65536,3,FALSE)</f>
        <v>Exchange rate :</v>
      </c>
      <c r="G338" s="21">
        <f>ROUND(IF(ISBLANK(C338),0,VLOOKUP(C338,'[2]Acha Air Sales Price List'!$B$1:$X$65536,12,FALSE)*$M$14),2)</f>
        <v>0</v>
      </c>
      <c r="H338" s="21"/>
      <c r="I338" s="199">
        <f t="shared" si="8"/>
        <v>0</v>
      </c>
      <c r="J338" s="14"/>
    </row>
    <row r="339" spans="1:10" ht="12.4" hidden="1" customHeight="1">
      <c r="A339" s="13"/>
      <c r="B339" s="1"/>
      <c r="C339" s="36"/>
      <c r="D339" s="211"/>
      <c r="E339" s="212"/>
      <c r="F339" s="43" t="str">
        <f>VLOOKUP(C339,'[2]Acha Air Sales Price List'!$B$1:$D$65536,3,FALSE)</f>
        <v>Exchange rate :</v>
      </c>
      <c r="G339" s="21">
        <f>ROUND(IF(ISBLANK(C339),0,VLOOKUP(C339,'[2]Acha Air Sales Price List'!$B$1:$X$65536,12,FALSE)*$M$14),2)</f>
        <v>0</v>
      </c>
      <c r="H339" s="21"/>
      <c r="I339" s="199">
        <f t="shared" si="8"/>
        <v>0</v>
      </c>
      <c r="J339" s="14"/>
    </row>
    <row r="340" spans="1:10" ht="12.4" hidden="1" customHeight="1">
      <c r="A340" s="13"/>
      <c r="B340" s="1"/>
      <c r="C340" s="36"/>
      <c r="D340" s="211"/>
      <c r="E340" s="212"/>
      <c r="F340" s="43" t="str">
        <f>VLOOKUP(C340,'[2]Acha Air Sales Price List'!$B$1:$D$65536,3,FALSE)</f>
        <v>Exchange rate :</v>
      </c>
      <c r="G340" s="21">
        <f>ROUND(IF(ISBLANK(C340),0,VLOOKUP(C340,'[2]Acha Air Sales Price List'!$B$1:$X$65536,12,FALSE)*$M$14),2)</f>
        <v>0</v>
      </c>
      <c r="H340" s="21"/>
      <c r="I340" s="199">
        <f t="shared" si="8"/>
        <v>0</v>
      </c>
      <c r="J340" s="14"/>
    </row>
    <row r="341" spans="1:10" ht="12.4" hidden="1" customHeight="1">
      <c r="A341" s="13"/>
      <c r="B341" s="1"/>
      <c r="C341" s="36"/>
      <c r="D341" s="211"/>
      <c r="E341" s="212"/>
      <c r="F341" s="43" t="str">
        <f>VLOOKUP(C341,'[2]Acha Air Sales Price List'!$B$1:$D$65536,3,FALSE)</f>
        <v>Exchange rate :</v>
      </c>
      <c r="G341" s="21">
        <f>ROUND(IF(ISBLANK(C341),0,VLOOKUP(C341,'[2]Acha Air Sales Price List'!$B$1:$X$65536,12,FALSE)*$M$14),2)</f>
        <v>0</v>
      </c>
      <c r="H341" s="21"/>
      <c r="I341" s="199">
        <f t="shared" si="8"/>
        <v>0</v>
      </c>
      <c r="J341" s="14"/>
    </row>
    <row r="342" spans="1:10" ht="12.4" hidden="1" customHeight="1">
      <c r="A342" s="13"/>
      <c r="B342" s="1"/>
      <c r="C342" s="36"/>
      <c r="D342" s="211"/>
      <c r="E342" s="212"/>
      <c r="F342" s="43" t="str">
        <f>VLOOKUP(C342,'[2]Acha Air Sales Price List'!$B$1:$D$65536,3,FALSE)</f>
        <v>Exchange rate :</v>
      </c>
      <c r="G342" s="21">
        <f>ROUND(IF(ISBLANK(C342),0,VLOOKUP(C342,'[2]Acha Air Sales Price List'!$B$1:$X$65536,12,FALSE)*$M$14),2)</f>
        <v>0</v>
      </c>
      <c r="H342" s="21"/>
      <c r="I342" s="199">
        <f t="shared" si="8"/>
        <v>0</v>
      </c>
      <c r="J342" s="14"/>
    </row>
    <row r="343" spans="1:10" ht="12.4" hidden="1" customHeight="1">
      <c r="A343" s="13"/>
      <c r="B343" s="1"/>
      <c r="C343" s="37"/>
      <c r="D343" s="211"/>
      <c r="E343" s="212"/>
      <c r="F343" s="43" t="str">
        <f>VLOOKUP(C343,'[2]Acha Air Sales Price List'!$B$1:$D$65536,3,FALSE)</f>
        <v>Exchange rate :</v>
      </c>
      <c r="G343" s="21">
        <f>ROUND(IF(ISBLANK(C343),0,VLOOKUP(C343,'[2]Acha Air Sales Price List'!$B$1:$X$65536,12,FALSE)*$M$14),2)</f>
        <v>0</v>
      </c>
      <c r="H343" s="21"/>
      <c r="I343" s="199">
        <f>ROUND(IF(ISNUMBER(B343), G343*B343, 0),5)</f>
        <v>0</v>
      </c>
      <c r="J343" s="14"/>
    </row>
    <row r="344" spans="1:10" ht="12" hidden="1" customHeight="1">
      <c r="A344" s="13"/>
      <c r="B344" s="1"/>
      <c r="C344" s="36"/>
      <c r="D344" s="211"/>
      <c r="E344" s="212"/>
      <c r="F344" s="43" t="str">
        <f>VLOOKUP(C344,'[2]Acha Air Sales Price List'!$B$1:$D$65536,3,FALSE)</f>
        <v>Exchange rate :</v>
      </c>
      <c r="G344" s="21">
        <f>ROUND(IF(ISBLANK(C344),0,VLOOKUP(C344,'[2]Acha Air Sales Price List'!$B$1:$X$65536,12,FALSE)*$M$14),2)</f>
        <v>0</v>
      </c>
      <c r="H344" s="21"/>
      <c r="I344" s="199">
        <f t="shared" ref="I344:I394" si="9">ROUND(IF(ISNUMBER(B344), G344*B344, 0),5)</f>
        <v>0</v>
      </c>
      <c r="J344" s="14"/>
    </row>
    <row r="345" spans="1:10" ht="12.4" hidden="1" customHeight="1">
      <c r="A345" s="13"/>
      <c r="B345" s="1"/>
      <c r="C345" s="36"/>
      <c r="D345" s="211"/>
      <c r="E345" s="212"/>
      <c r="F345" s="43" t="str">
        <f>VLOOKUP(C345,'[2]Acha Air Sales Price List'!$B$1:$D$65536,3,FALSE)</f>
        <v>Exchange rate :</v>
      </c>
      <c r="G345" s="21">
        <f>ROUND(IF(ISBLANK(C345),0,VLOOKUP(C345,'[2]Acha Air Sales Price List'!$B$1:$X$65536,12,FALSE)*$M$14),2)</f>
        <v>0</v>
      </c>
      <c r="H345" s="21"/>
      <c r="I345" s="199">
        <f t="shared" si="9"/>
        <v>0</v>
      </c>
      <c r="J345" s="14"/>
    </row>
    <row r="346" spans="1:10" ht="12.4" hidden="1" customHeight="1">
      <c r="A346" s="13"/>
      <c r="B346" s="1"/>
      <c r="C346" s="36"/>
      <c r="D346" s="211"/>
      <c r="E346" s="212"/>
      <c r="F346" s="43" t="str">
        <f>VLOOKUP(C346,'[2]Acha Air Sales Price List'!$B$1:$D$65536,3,FALSE)</f>
        <v>Exchange rate :</v>
      </c>
      <c r="G346" s="21">
        <f>ROUND(IF(ISBLANK(C346),0,VLOOKUP(C346,'[2]Acha Air Sales Price List'!$B$1:$X$65536,12,FALSE)*$M$14),2)</f>
        <v>0</v>
      </c>
      <c r="H346" s="21"/>
      <c r="I346" s="199">
        <f t="shared" si="9"/>
        <v>0</v>
      </c>
      <c r="J346" s="14"/>
    </row>
    <row r="347" spans="1:10" ht="12.4" hidden="1" customHeight="1">
      <c r="A347" s="13"/>
      <c r="B347" s="1"/>
      <c r="C347" s="36"/>
      <c r="D347" s="211"/>
      <c r="E347" s="212"/>
      <c r="F347" s="43" t="str">
        <f>VLOOKUP(C347,'[2]Acha Air Sales Price List'!$B$1:$D$65536,3,FALSE)</f>
        <v>Exchange rate :</v>
      </c>
      <c r="G347" s="21">
        <f>ROUND(IF(ISBLANK(C347),0,VLOOKUP(C347,'[2]Acha Air Sales Price List'!$B$1:$X$65536,12,FALSE)*$M$14),2)</f>
        <v>0</v>
      </c>
      <c r="H347" s="21"/>
      <c r="I347" s="199">
        <f t="shared" si="9"/>
        <v>0</v>
      </c>
      <c r="J347" s="14"/>
    </row>
    <row r="348" spans="1:10" ht="12.4" hidden="1" customHeight="1">
      <c r="A348" s="13"/>
      <c r="B348" s="1"/>
      <c r="C348" s="36"/>
      <c r="D348" s="211"/>
      <c r="E348" s="212"/>
      <c r="F348" s="43" t="str">
        <f>VLOOKUP(C348,'[2]Acha Air Sales Price List'!$B$1:$D$65536,3,FALSE)</f>
        <v>Exchange rate :</v>
      </c>
      <c r="G348" s="21">
        <f>ROUND(IF(ISBLANK(C348),0,VLOOKUP(C348,'[2]Acha Air Sales Price List'!$B$1:$X$65536,12,FALSE)*$M$14),2)</f>
        <v>0</v>
      </c>
      <c r="H348" s="21"/>
      <c r="I348" s="199">
        <f t="shared" si="9"/>
        <v>0</v>
      </c>
      <c r="J348" s="14"/>
    </row>
    <row r="349" spans="1:10" ht="12.4" hidden="1" customHeight="1">
      <c r="A349" s="13"/>
      <c r="B349" s="1"/>
      <c r="C349" s="36"/>
      <c r="D349" s="211"/>
      <c r="E349" s="212"/>
      <c r="F349" s="43" t="str">
        <f>VLOOKUP(C349,'[2]Acha Air Sales Price List'!$B$1:$D$65536,3,FALSE)</f>
        <v>Exchange rate :</v>
      </c>
      <c r="G349" s="21">
        <f>ROUND(IF(ISBLANK(C349),0,VLOOKUP(C349,'[2]Acha Air Sales Price List'!$B$1:$X$65536,12,FALSE)*$M$14),2)</f>
        <v>0</v>
      </c>
      <c r="H349" s="21"/>
      <c r="I349" s="199">
        <f t="shared" si="9"/>
        <v>0</v>
      </c>
      <c r="J349" s="14"/>
    </row>
    <row r="350" spans="1:10" ht="12.4" hidden="1" customHeight="1">
      <c r="A350" s="13"/>
      <c r="B350" s="1"/>
      <c r="C350" s="36"/>
      <c r="D350" s="211"/>
      <c r="E350" s="212"/>
      <c r="F350" s="43" t="str">
        <f>VLOOKUP(C350,'[2]Acha Air Sales Price List'!$B$1:$D$65536,3,FALSE)</f>
        <v>Exchange rate :</v>
      </c>
      <c r="G350" s="21">
        <f>ROUND(IF(ISBLANK(C350),0,VLOOKUP(C350,'[2]Acha Air Sales Price List'!$B$1:$X$65536,12,FALSE)*$M$14),2)</f>
        <v>0</v>
      </c>
      <c r="H350" s="21"/>
      <c r="I350" s="199">
        <f t="shared" si="9"/>
        <v>0</v>
      </c>
      <c r="J350" s="14"/>
    </row>
    <row r="351" spans="1:10" ht="12.4" hidden="1" customHeight="1">
      <c r="A351" s="13"/>
      <c r="B351" s="1"/>
      <c r="C351" s="36"/>
      <c r="D351" s="211"/>
      <c r="E351" s="212"/>
      <c r="F351" s="43" t="str">
        <f>VLOOKUP(C351,'[2]Acha Air Sales Price List'!$B$1:$D$65536,3,FALSE)</f>
        <v>Exchange rate :</v>
      </c>
      <c r="G351" s="21">
        <f>ROUND(IF(ISBLANK(C351),0,VLOOKUP(C351,'[2]Acha Air Sales Price List'!$B$1:$X$65536,12,FALSE)*$M$14),2)</f>
        <v>0</v>
      </c>
      <c r="H351" s="21"/>
      <c r="I351" s="199">
        <f t="shared" si="9"/>
        <v>0</v>
      </c>
      <c r="J351" s="14"/>
    </row>
    <row r="352" spans="1:10" ht="12.4" hidden="1" customHeight="1">
      <c r="A352" s="13"/>
      <c r="B352" s="1"/>
      <c r="C352" s="36"/>
      <c r="D352" s="211"/>
      <c r="E352" s="212"/>
      <c r="F352" s="43" t="str">
        <f>VLOOKUP(C352,'[2]Acha Air Sales Price List'!$B$1:$D$65536,3,FALSE)</f>
        <v>Exchange rate :</v>
      </c>
      <c r="G352" s="21">
        <f>ROUND(IF(ISBLANK(C352),0,VLOOKUP(C352,'[2]Acha Air Sales Price List'!$B$1:$X$65536,12,FALSE)*$M$14),2)</f>
        <v>0</v>
      </c>
      <c r="H352" s="21"/>
      <c r="I352" s="199">
        <f t="shared" si="9"/>
        <v>0</v>
      </c>
      <c r="J352" s="14"/>
    </row>
    <row r="353" spans="1:10" ht="12.4" hidden="1" customHeight="1">
      <c r="A353" s="13"/>
      <c r="B353" s="1"/>
      <c r="C353" s="36"/>
      <c r="D353" s="211"/>
      <c r="E353" s="212"/>
      <c r="F353" s="43" t="str">
        <f>VLOOKUP(C353,'[2]Acha Air Sales Price List'!$B$1:$D$65536,3,FALSE)</f>
        <v>Exchange rate :</v>
      </c>
      <c r="G353" s="21">
        <f>ROUND(IF(ISBLANK(C353),0,VLOOKUP(C353,'[2]Acha Air Sales Price List'!$B$1:$X$65536,12,FALSE)*$M$14),2)</f>
        <v>0</v>
      </c>
      <c r="H353" s="21"/>
      <c r="I353" s="199">
        <f t="shared" si="9"/>
        <v>0</v>
      </c>
      <c r="J353" s="14"/>
    </row>
    <row r="354" spans="1:10" ht="12.4" hidden="1" customHeight="1">
      <c r="A354" s="13"/>
      <c r="B354" s="1"/>
      <c r="C354" s="36"/>
      <c r="D354" s="211"/>
      <c r="E354" s="212"/>
      <c r="F354" s="43" t="str">
        <f>VLOOKUP(C354,'[2]Acha Air Sales Price List'!$B$1:$D$65536,3,FALSE)</f>
        <v>Exchange rate :</v>
      </c>
      <c r="G354" s="21">
        <f>ROUND(IF(ISBLANK(C354),0,VLOOKUP(C354,'[2]Acha Air Sales Price List'!$B$1:$X$65536,12,FALSE)*$M$14),2)</f>
        <v>0</v>
      </c>
      <c r="H354" s="21"/>
      <c r="I354" s="199">
        <f t="shared" si="9"/>
        <v>0</v>
      </c>
      <c r="J354" s="14"/>
    </row>
    <row r="355" spans="1:10" ht="12.4" hidden="1" customHeight="1">
      <c r="A355" s="13"/>
      <c r="B355" s="1"/>
      <c r="C355" s="36"/>
      <c r="D355" s="211"/>
      <c r="E355" s="212"/>
      <c r="F355" s="43" t="str">
        <f>VLOOKUP(C355,'[2]Acha Air Sales Price List'!$B$1:$D$65536,3,FALSE)</f>
        <v>Exchange rate :</v>
      </c>
      <c r="G355" s="21">
        <f>ROUND(IF(ISBLANK(C355),0,VLOOKUP(C355,'[2]Acha Air Sales Price List'!$B$1:$X$65536,12,FALSE)*$M$14),2)</f>
        <v>0</v>
      </c>
      <c r="H355" s="21"/>
      <c r="I355" s="199">
        <f t="shared" si="9"/>
        <v>0</v>
      </c>
      <c r="J355" s="14"/>
    </row>
    <row r="356" spans="1:10" ht="12.4" hidden="1" customHeight="1">
      <c r="A356" s="13"/>
      <c r="B356" s="1"/>
      <c r="C356" s="36"/>
      <c r="D356" s="211"/>
      <c r="E356" s="212"/>
      <c r="F356" s="43" t="str">
        <f>VLOOKUP(C356,'[2]Acha Air Sales Price List'!$B$1:$D$65536,3,FALSE)</f>
        <v>Exchange rate :</v>
      </c>
      <c r="G356" s="21">
        <f>ROUND(IF(ISBLANK(C356),0,VLOOKUP(C356,'[2]Acha Air Sales Price List'!$B$1:$X$65536,12,FALSE)*$M$14),2)</f>
        <v>0</v>
      </c>
      <c r="H356" s="21"/>
      <c r="I356" s="199">
        <f t="shared" si="9"/>
        <v>0</v>
      </c>
      <c r="J356" s="14"/>
    </row>
    <row r="357" spans="1:10" ht="12.4" hidden="1" customHeight="1">
      <c r="A357" s="13"/>
      <c r="B357" s="1"/>
      <c r="C357" s="36"/>
      <c r="D357" s="211"/>
      <c r="E357" s="212"/>
      <c r="F357" s="43" t="str">
        <f>VLOOKUP(C357,'[2]Acha Air Sales Price List'!$B$1:$D$65536,3,FALSE)</f>
        <v>Exchange rate :</v>
      </c>
      <c r="G357" s="21">
        <f>ROUND(IF(ISBLANK(C357),0,VLOOKUP(C357,'[2]Acha Air Sales Price List'!$B$1:$X$65536,12,FALSE)*$M$14),2)</f>
        <v>0</v>
      </c>
      <c r="H357" s="21"/>
      <c r="I357" s="199">
        <f t="shared" si="9"/>
        <v>0</v>
      </c>
      <c r="J357" s="14"/>
    </row>
    <row r="358" spans="1:10" ht="12.4" hidden="1" customHeight="1">
      <c r="A358" s="13"/>
      <c r="B358" s="1"/>
      <c r="C358" s="36"/>
      <c r="D358" s="211"/>
      <c r="E358" s="212"/>
      <c r="F358" s="43" t="str">
        <f>VLOOKUP(C358,'[2]Acha Air Sales Price List'!$B$1:$D$65536,3,FALSE)</f>
        <v>Exchange rate :</v>
      </c>
      <c r="G358" s="21">
        <f>ROUND(IF(ISBLANK(C358),0,VLOOKUP(C358,'[2]Acha Air Sales Price List'!$B$1:$X$65536,12,FALSE)*$M$14),2)</f>
        <v>0</v>
      </c>
      <c r="H358" s="21"/>
      <c r="I358" s="199">
        <f t="shared" si="9"/>
        <v>0</v>
      </c>
      <c r="J358" s="14"/>
    </row>
    <row r="359" spans="1:10" ht="12.4" hidden="1" customHeight="1">
      <c r="A359" s="13"/>
      <c r="B359" s="1"/>
      <c r="C359" s="36"/>
      <c r="D359" s="211"/>
      <c r="E359" s="212"/>
      <c r="F359" s="43" t="str">
        <f>VLOOKUP(C359,'[2]Acha Air Sales Price List'!$B$1:$D$65536,3,FALSE)</f>
        <v>Exchange rate :</v>
      </c>
      <c r="G359" s="21">
        <f>ROUND(IF(ISBLANK(C359),0,VLOOKUP(C359,'[2]Acha Air Sales Price List'!$B$1:$X$65536,12,FALSE)*$M$14),2)</f>
        <v>0</v>
      </c>
      <c r="H359" s="21"/>
      <c r="I359" s="199">
        <f t="shared" si="9"/>
        <v>0</v>
      </c>
      <c r="J359" s="14"/>
    </row>
    <row r="360" spans="1:10" ht="12.4" hidden="1" customHeight="1">
      <c r="A360" s="13"/>
      <c r="B360" s="1"/>
      <c r="C360" s="36"/>
      <c r="D360" s="211"/>
      <c r="E360" s="212"/>
      <c r="F360" s="43" t="str">
        <f>VLOOKUP(C360,'[2]Acha Air Sales Price List'!$B$1:$D$65536,3,FALSE)</f>
        <v>Exchange rate :</v>
      </c>
      <c r="G360" s="21">
        <f>ROUND(IF(ISBLANK(C360),0,VLOOKUP(C360,'[2]Acha Air Sales Price List'!$B$1:$X$65536,12,FALSE)*$M$14),2)</f>
        <v>0</v>
      </c>
      <c r="H360" s="21"/>
      <c r="I360" s="199">
        <f t="shared" si="9"/>
        <v>0</v>
      </c>
      <c r="J360" s="14"/>
    </row>
    <row r="361" spans="1:10" ht="12.4" hidden="1" customHeight="1">
      <c r="A361" s="13"/>
      <c r="B361" s="1"/>
      <c r="C361" s="36"/>
      <c r="D361" s="211"/>
      <c r="E361" s="212"/>
      <c r="F361" s="43" t="str">
        <f>VLOOKUP(C361,'[2]Acha Air Sales Price List'!$B$1:$D$65536,3,FALSE)</f>
        <v>Exchange rate :</v>
      </c>
      <c r="G361" s="21">
        <f>ROUND(IF(ISBLANK(C361),0,VLOOKUP(C361,'[2]Acha Air Sales Price List'!$B$1:$X$65536,12,FALSE)*$M$14),2)</f>
        <v>0</v>
      </c>
      <c r="H361" s="21"/>
      <c r="I361" s="199">
        <f t="shared" si="9"/>
        <v>0</v>
      </c>
      <c r="J361" s="14"/>
    </row>
    <row r="362" spans="1:10" ht="12.4" hidden="1" customHeight="1">
      <c r="A362" s="13"/>
      <c r="B362" s="1"/>
      <c r="C362" s="36"/>
      <c r="D362" s="211"/>
      <c r="E362" s="212"/>
      <c r="F362" s="43" t="str">
        <f>VLOOKUP(C362,'[2]Acha Air Sales Price List'!$B$1:$D$65536,3,FALSE)</f>
        <v>Exchange rate :</v>
      </c>
      <c r="G362" s="21">
        <f>ROUND(IF(ISBLANK(C362),0,VLOOKUP(C362,'[2]Acha Air Sales Price List'!$B$1:$X$65536,12,FALSE)*$M$14),2)</f>
        <v>0</v>
      </c>
      <c r="H362" s="21"/>
      <c r="I362" s="199">
        <f t="shared" si="9"/>
        <v>0</v>
      </c>
      <c r="J362" s="14"/>
    </row>
    <row r="363" spans="1:10" ht="12.4" hidden="1" customHeight="1">
      <c r="A363" s="13"/>
      <c r="B363" s="1"/>
      <c r="C363" s="36"/>
      <c r="D363" s="211"/>
      <c r="E363" s="212"/>
      <c r="F363" s="43" t="str">
        <f>VLOOKUP(C363,'[2]Acha Air Sales Price List'!$B$1:$D$65536,3,FALSE)</f>
        <v>Exchange rate :</v>
      </c>
      <c r="G363" s="21">
        <f>ROUND(IF(ISBLANK(C363),0,VLOOKUP(C363,'[2]Acha Air Sales Price List'!$B$1:$X$65536,12,FALSE)*$M$14),2)</f>
        <v>0</v>
      </c>
      <c r="H363" s="21"/>
      <c r="I363" s="199">
        <f t="shared" si="9"/>
        <v>0</v>
      </c>
      <c r="J363" s="14"/>
    </row>
    <row r="364" spans="1:10" ht="12.4" hidden="1" customHeight="1">
      <c r="A364" s="13"/>
      <c r="B364" s="1"/>
      <c r="C364" s="36"/>
      <c r="D364" s="211"/>
      <c r="E364" s="212"/>
      <c r="F364" s="43" t="str">
        <f>VLOOKUP(C364,'[2]Acha Air Sales Price List'!$B$1:$D$65536,3,FALSE)</f>
        <v>Exchange rate :</v>
      </c>
      <c r="G364" s="21">
        <f>ROUND(IF(ISBLANK(C364),0,VLOOKUP(C364,'[2]Acha Air Sales Price List'!$B$1:$X$65536,12,FALSE)*$M$14),2)</f>
        <v>0</v>
      </c>
      <c r="H364" s="21"/>
      <c r="I364" s="199">
        <f t="shared" si="9"/>
        <v>0</v>
      </c>
      <c r="J364" s="14"/>
    </row>
    <row r="365" spans="1:10" ht="12.4" hidden="1" customHeight="1">
      <c r="A365" s="13"/>
      <c r="B365" s="1"/>
      <c r="C365" s="36"/>
      <c r="D365" s="211"/>
      <c r="E365" s="212"/>
      <c r="F365" s="43" t="str">
        <f>VLOOKUP(C365,'[2]Acha Air Sales Price List'!$B$1:$D$65536,3,FALSE)</f>
        <v>Exchange rate :</v>
      </c>
      <c r="G365" s="21">
        <f>ROUND(IF(ISBLANK(C365),0,VLOOKUP(C365,'[2]Acha Air Sales Price List'!$B$1:$X$65536,12,FALSE)*$M$14),2)</f>
        <v>0</v>
      </c>
      <c r="H365" s="21"/>
      <c r="I365" s="199">
        <f t="shared" si="9"/>
        <v>0</v>
      </c>
      <c r="J365" s="14"/>
    </row>
    <row r="366" spans="1:10" ht="12.4" hidden="1" customHeight="1">
      <c r="A366" s="13"/>
      <c r="B366" s="1"/>
      <c r="C366" s="36"/>
      <c r="D366" s="211"/>
      <c r="E366" s="212"/>
      <c r="F366" s="43" t="str">
        <f>VLOOKUP(C366,'[2]Acha Air Sales Price List'!$B$1:$D$65536,3,FALSE)</f>
        <v>Exchange rate :</v>
      </c>
      <c r="G366" s="21">
        <f>ROUND(IF(ISBLANK(C366),0,VLOOKUP(C366,'[2]Acha Air Sales Price List'!$B$1:$X$65536,12,FALSE)*$M$14),2)</f>
        <v>0</v>
      </c>
      <c r="H366" s="21"/>
      <c r="I366" s="199">
        <f t="shared" si="9"/>
        <v>0</v>
      </c>
      <c r="J366" s="14"/>
    </row>
    <row r="367" spans="1:10" ht="12.4" hidden="1" customHeight="1">
      <c r="A367" s="13"/>
      <c r="B367" s="1"/>
      <c r="C367" s="37"/>
      <c r="D367" s="211"/>
      <c r="E367" s="212"/>
      <c r="F367" s="43" t="str">
        <f>VLOOKUP(C367,'[2]Acha Air Sales Price List'!$B$1:$D$65536,3,FALSE)</f>
        <v>Exchange rate :</v>
      </c>
      <c r="G367" s="21">
        <f>ROUND(IF(ISBLANK(C367),0,VLOOKUP(C367,'[2]Acha Air Sales Price List'!$B$1:$X$65536,12,FALSE)*$M$14),2)</f>
        <v>0</v>
      </c>
      <c r="H367" s="21"/>
      <c r="I367" s="199">
        <f t="shared" si="9"/>
        <v>0</v>
      </c>
      <c r="J367" s="14"/>
    </row>
    <row r="368" spans="1:10" ht="12" hidden="1" customHeight="1">
      <c r="A368" s="13"/>
      <c r="B368" s="1"/>
      <c r="C368" s="36"/>
      <c r="D368" s="211"/>
      <c r="E368" s="212"/>
      <c r="F368" s="43" t="str">
        <f>VLOOKUP(C368,'[2]Acha Air Sales Price List'!$B$1:$D$65536,3,FALSE)</f>
        <v>Exchange rate :</v>
      </c>
      <c r="G368" s="21">
        <f>ROUND(IF(ISBLANK(C368),0,VLOOKUP(C368,'[2]Acha Air Sales Price List'!$B$1:$X$65536,12,FALSE)*$M$14),2)</f>
        <v>0</v>
      </c>
      <c r="H368" s="21"/>
      <c r="I368" s="199">
        <f t="shared" si="9"/>
        <v>0</v>
      </c>
      <c r="J368" s="14"/>
    </row>
    <row r="369" spans="1:10" ht="12.4" hidden="1" customHeight="1">
      <c r="A369" s="13"/>
      <c r="B369" s="1"/>
      <c r="C369" s="36"/>
      <c r="D369" s="211"/>
      <c r="E369" s="212"/>
      <c r="F369" s="43" t="str">
        <f>VLOOKUP(C369,'[2]Acha Air Sales Price List'!$B$1:$D$65536,3,FALSE)</f>
        <v>Exchange rate :</v>
      </c>
      <c r="G369" s="21">
        <f>ROUND(IF(ISBLANK(C369),0,VLOOKUP(C369,'[2]Acha Air Sales Price List'!$B$1:$X$65536,12,FALSE)*$M$14),2)</f>
        <v>0</v>
      </c>
      <c r="H369" s="21"/>
      <c r="I369" s="199">
        <f t="shared" si="9"/>
        <v>0</v>
      </c>
      <c r="J369" s="14"/>
    </row>
    <row r="370" spans="1:10" ht="12.4" hidden="1" customHeight="1">
      <c r="A370" s="13"/>
      <c r="B370" s="1"/>
      <c r="C370" s="36"/>
      <c r="D370" s="211"/>
      <c r="E370" s="212"/>
      <c r="F370" s="43" t="str">
        <f>VLOOKUP(C370,'[2]Acha Air Sales Price List'!$B$1:$D$65536,3,FALSE)</f>
        <v>Exchange rate :</v>
      </c>
      <c r="G370" s="21">
        <f>ROUND(IF(ISBLANK(C370),0,VLOOKUP(C370,'[2]Acha Air Sales Price List'!$B$1:$X$65536,12,FALSE)*$M$14),2)</f>
        <v>0</v>
      </c>
      <c r="H370" s="21"/>
      <c r="I370" s="199">
        <f t="shared" si="9"/>
        <v>0</v>
      </c>
      <c r="J370" s="14"/>
    </row>
    <row r="371" spans="1:10" ht="12.4" hidden="1" customHeight="1">
      <c r="A371" s="13"/>
      <c r="B371" s="1"/>
      <c r="C371" s="36"/>
      <c r="D371" s="211"/>
      <c r="E371" s="212"/>
      <c r="F371" s="43" t="str">
        <f>VLOOKUP(C371,'[2]Acha Air Sales Price List'!$B$1:$D$65536,3,FALSE)</f>
        <v>Exchange rate :</v>
      </c>
      <c r="G371" s="21">
        <f>ROUND(IF(ISBLANK(C371),0,VLOOKUP(C371,'[2]Acha Air Sales Price List'!$B$1:$X$65536,12,FALSE)*$M$14),2)</f>
        <v>0</v>
      </c>
      <c r="H371" s="21"/>
      <c r="I371" s="199">
        <f t="shared" si="9"/>
        <v>0</v>
      </c>
      <c r="J371" s="14"/>
    </row>
    <row r="372" spans="1:10" ht="12.4" hidden="1" customHeight="1">
      <c r="A372" s="13"/>
      <c r="B372" s="1"/>
      <c r="C372" s="36"/>
      <c r="D372" s="211"/>
      <c r="E372" s="212"/>
      <c r="F372" s="43" t="str">
        <f>VLOOKUP(C372,'[2]Acha Air Sales Price List'!$B$1:$D$65536,3,FALSE)</f>
        <v>Exchange rate :</v>
      </c>
      <c r="G372" s="21">
        <f>ROUND(IF(ISBLANK(C372),0,VLOOKUP(C372,'[2]Acha Air Sales Price List'!$B$1:$X$65536,12,FALSE)*$M$14),2)</f>
        <v>0</v>
      </c>
      <c r="H372" s="21"/>
      <c r="I372" s="199">
        <f t="shared" si="9"/>
        <v>0</v>
      </c>
      <c r="J372" s="14"/>
    </row>
    <row r="373" spans="1:10" ht="12.4" hidden="1" customHeight="1">
      <c r="A373" s="13"/>
      <c r="B373" s="1"/>
      <c r="C373" s="36"/>
      <c r="D373" s="211"/>
      <c r="E373" s="212"/>
      <c r="F373" s="43" t="str">
        <f>VLOOKUP(C373,'[2]Acha Air Sales Price List'!$B$1:$D$65536,3,FALSE)</f>
        <v>Exchange rate :</v>
      </c>
      <c r="G373" s="21">
        <f>ROUND(IF(ISBLANK(C373),0,VLOOKUP(C373,'[2]Acha Air Sales Price List'!$B$1:$X$65536,12,FALSE)*$M$14),2)</f>
        <v>0</v>
      </c>
      <c r="H373" s="21"/>
      <c r="I373" s="199">
        <f t="shared" si="9"/>
        <v>0</v>
      </c>
      <c r="J373" s="14"/>
    </row>
    <row r="374" spans="1:10" ht="12.4" hidden="1" customHeight="1">
      <c r="A374" s="13"/>
      <c r="B374" s="1"/>
      <c r="C374" s="36"/>
      <c r="D374" s="211"/>
      <c r="E374" s="212"/>
      <c r="F374" s="43" t="str">
        <f>VLOOKUP(C374,'[2]Acha Air Sales Price List'!$B$1:$D$65536,3,FALSE)</f>
        <v>Exchange rate :</v>
      </c>
      <c r="G374" s="21">
        <f>ROUND(IF(ISBLANK(C374),0,VLOOKUP(C374,'[2]Acha Air Sales Price List'!$B$1:$X$65536,12,FALSE)*$M$14),2)</f>
        <v>0</v>
      </c>
      <c r="H374" s="21"/>
      <c r="I374" s="199">
        <f t="shared" si="9"/>
        <v>0</v>
      </c>
      <c r="J374" s="14"/>
    </row>
    <row r="375" spans="1:10" ht="12.4" hidden="1" customHeight="1">
      <c r="A375" s="13"/>
      <c r="B375" s="1"/>
      <c r="C375" s="36"/>
      <c r="D375" s="211"/>
      <c r="E375" s="212"/>
      <c r="F375" s="43" t="str">
        <f>VLOOKUP(C375,'[2]Acha Air Sales Price List'!$B$1:$D$65536,3,FALSE)</f>
        <v>Exchange rate :</v>
      </c>
      <c r="G375" s="21">
        <f>ROUND(IF(ISBLANK(C375),0,VLOOKUP(C375,'[2]Acha Air Sales Price List'!$B$1:$X$65536,12,FALSE)*$M$14),2)</f>
        <v>0</v>
      </c>
      <c r="H375" s="21"/>
      <c r="I375" s="199">
        <f t="shared" si="9"/>
        <v>0</v>
      </c>
      <c r="J375" s="14"/>
    </row>
    <row r="376" spans="1:10" ht="12.4" hidden="1" customHeight="1">
      <c r="A376" s="13"/>
      <c r="B376" s="1"/>
      <c r="C376" s="36"/>
      <c r="D376" s="211"/>
      <c r="E376" s="212"/>
      <c r="F376" s="43" t="str">
        <f>VLOOKUP(C376,'[2]Acha Air Sales Price List'!$B$1:$D$65536,3,FALSE)</f>
        <v>Exchange rate :</v>
      </c>
      <c r="G376" s="21">
        <f>ROUND(IF(ISBLANK(C376),0,VLOOKUP(C376,'[2]Acha Air Sales Price List'!$B$1:$X$65536,12,FALSE)*$M$14),2)</f>
        <v>0</v>
      </c>
      <c r="H376" s="21"/>
      <c r="I376" s="199">
        <f t="shared" si="9"/>
        <v>0</v>
      </c>
      <c r="J376" s="14"/>
    </row>
    <row r="377" spans="1:10" ht="12.4" hidden="1" customHeight="1">
      <c r="A377" s="13"/>
      <c r="B377" s="1"/>
      <c r="C377" s="36"/>
      <c r="D377" s="211"/>
      <c r="E377" s="212"/>
      <c r="F377" s="43" t="str">
        <f>VLOOKUP(C377,'[2]Acha Air Sales Price List'!$B$1:$D$65536,3,FALSE)</f>
        <v>Exchange rate :</v>
      </c>
      <c r="G377" s="21">
        <f>ROUND(IF(ISBLANK(C377),0,VLOOKUP(C377,'[2]Acha Air Sales Price List'!$B$1:$X$65536,12,FALSE)*$M$14),2)</f>
        <v>0</v>
      </c>
      <c r="H377" s="21"/>
      <c r="I377" s="199">
        <f t="shared" si="9"/>
        <v>0</v>
      </c>
      <c r="J377" s="14"/>
    </row>
    <row r="378" spans="1:10" ht="12.4" hidden="1" customHeight="1">
      <c r="A378" s="13"/>
      <c r="B378" s="1"/>
      <c r="C378" s="36"/>
      <c r="D378" s="211"/>
      <c r="E378" s="212"/>
      <c r="F378" s="43" t="str">
        <f>VLOOKUP(C378,'[2]Acha Air Sales Price List'!$B$1:$D$65536,3,FALSE)</f>
        <v>Exchange rate :</v>
      </c>
      <c r="G378" s="21">
        <f>ROUND(IF(ISBLANK(C378),0,VLOOKUP(C378,'[2]Acha Air Sales Price List'!$B$1:$X$65536,12,FALSE)*$M$14),2)</f>
        <v>0</v>
      </c>
      <c r="H378" s="21"/>
      <c r="I378" s="199">
        <f t="shared" si="9"/>
        <v>0</v>
      </c>
      <c r="J378" s="14"/>
    </row>
    <row r="379" spans="1:10" ht="12.4" hidden="1" customHeight="1">
      <c r="A379" s="13"/>
      <c r="B379" s="1"/>
      <c r="C379" s="36"/>
      <c r="D379" s="211"/>
      <c r="E379" s="212"/>
      <c r="F379" s="43" t="str">
        <f>VLOOKUP(C379,'[2]Acha Air Sales Price List'!$B$1:$D$65536,3,FALSE)</f>
        <v>Exchange rate :</v>
      </c>
      <c r="G379" s="21">
        <f>ROUND(IF(ISBLANK(C379),0,VLOOKUP(C379,'[2]Acha Air Sales Price List'!$B$1:$X$65536,12,FALSE)*$M$14),2)</f>
        <v>0</v>
      </c>
      <c r="H379" s="21"/>
      <c r="I379" s="199">
        <f t="shared" si="9"/>
        <v>0</v>
      </c>
      <c r="J379" s="14"/>
    </row>
    <row r="380" spans="1:10" ht="12.4" hidden="1" customHeight="1">
      <c r="A380" s="13"/>
      <c r="B380" s="1"/>
      <c r="C380" s="36"/>
      <c r="D380" s="211"/>
      <c r="E380" s="212"/>
      <c r="F380" s="43" t="str">
        <f>VLOOKUP(C380,'[2]Acha Air Sales Price List'!$B$1:$D$65536,3,FALSE)</f>
        <v>Exchange rate :</v>
      </c>
      <c r="G380" s="21">
        <f>ROUND(IF(ISBLANK(C380),0,VLOOKUP(C380,'[2]Acha Air Sales Price List'!$B$1:$X$65536,12,FALSE)*$M$14),2)</f>
        <v>0</v>
      </c>
      <c r="H380" s="21"/>
      <c r="I380" s="199">
        <f t="shared" si="9"/>
        <v>0</v>
      </c>
      <c r="J380" s="14"/>
    </row>
    <row r="381" spans="1:10" ht="12.4" hidden="1" customHeight="1">
      <c r="A381" s="13"/>
      <c r="B381" s="1"/>
      <c r="C381" s="36"/>
      <c r="D381" s="211"/>
      <c r="E381" s="212"/>
      <c r="F381" s="43" t="str">
        <f>VLOOKUP(C381,'[2]Acha Air Sales Price List'!$B$1:$D$65536,3,FALSE)</f>
        <v>Exchange rate :</v>
      </c>
      <c r="G381" s="21">
        <f>ROUND(IF(ISBLANK(C381),0,VLOOKUP(C381,'[2]Acha Air Sales Price List'!$B$1:$X$65536,12,FALSE)*$M$14),2)</f>
        <v>0</v>
      </c>
      <c r="H381" s="21"/>
      <c r="I381" s="199">
        <f t="shared" si="9"/>
        <v>0</v>
      </c>
      <c r="J381" s="14"/>
    </row>
    <row r="382" spans="1:10" ht="12.4" hidden="1" customHeight="1">
      <c r="A382" s="13"/>
      <c r="B382" s="1"/>
      <c r="C382" s="36"/>
      <c r="D382" s="211"/>
      <c r="E382" s="212"/>
      <c r="F382" s="43" t="str">
        <f>VLOOKUP(C382,'[2]Acha Air Sales Price List'!$B$1:$D$65536,3,FALSE)</f>
        <v>Exchange rate :</v>
      </c>
      <c r="G382" s="21">
        <f>ROUND(IF(ISBLANK(C382),0,VLOOKUP(C382,'[2]Acha Air Sales Price List'!$B$1:$X$65536,12,FALSE)*$M$14),2)</f>
        <v>0</v>
      </c>
      <c r="H382" s="21"/>
      <c r="I382" s="199">
        <f t="shared" si="9"/>
        <v>0</v>
      </c>
      <c r="J382" s="14"/>
    </row>
    <row r="383" spans="1:10" ht="12.4" hidden="1" customHeight="1">
      <c r="A383" s="13"/>
      <c r="B383" s="1"/>
      <c r="C383" s="36"/>
      <c r="D383" s="211"/>
      <c r="E383" s="212"/>
      <c r="F383" s="43" t="str">
        <f>VLOOKUP(C383,'[2]Acha Air Sales Price List'!$B$1:$D$65536,3,FALSE)</f>
        <v>Exchange rate :</v>
      </c>
      <c r="G383" s="21">
        <f>ROUND(IF(ISBLANK(C383),0,VLOOKUP(C383,'[2]Acha Air Sales Price List'!$B$1:$X$65536,12,FALSE)*$M$14),2)</f>
        <v>0</v>
      </c>
      <c r="H383" s="21"/>
      <c r="I383" s="199">
        <f t="shared" si="9"/>
        <v>0</v>
      </c>
      <c r="J383" s="14"/>
    </row>
    <row r="384" spans="1:10" ht="12.4" hidden="1" customHeight="1">
      <c r="A384" s="13"/>
      <c r="B384" s="1"/>
      <c r="C384" s="36"/>
      <c r="D384" s="211"/>
      <c r="E384" s="212"/>
      <c r="F384" s="43" t="str">
        <f>VLOOKUP(C384,'[2]Acha Air Sales Price List'!$B$1:$D$65536,3,FALSE)</f>
        <v>Exchange rate :</v>
      </c>
      <c r="G384" s="21">
        <f>ROUND(IF(ISBLANK(C384),0,VLOOKUP(C384,'[2]Acha Air Sales Price List'!$B$1:$X$65536,12,FALSE)*$M$14),2)</f>
        <v>0</v>
      </c>
      <c r="H384" s="21"/>
      <c r="I384" s="199">
        <f t="shared" si="9"/>
        <v>0</v>
      </c>
      <c r="J384" s="14"/>
    </row>
    <row r="385" spans="1:10" ht="12.4" hidden="1" customHeight="1">
      <c r="A385" s="13"/>
      <c r="B385" s="1"/>
      <c r="C385" s="36"/>
      <c r="D385" s="211"/>
      <c r="E385" s="212"/>
      <c r="F385" s="43" t="str">
        <f>VLOOKUP(C385,'[2]Acha Air Sales Price List'!$B$1:$D$65536,3,FALSE)</f>
        <v>Exchange rate :</v>
      </c>
      <c r="G385" s="21">
        <f>ROUND(IF(ISBLANK(C385),0,VLOOKUP(C385,'[2]Acha Air Sales Price List'!$B$1:$X$65536,12,FALSE)*$M$14),2)</f>
        <v>0</v>
      </c>
      <c r="H385" s="21"/>
      <c r="I385" s="199">
        <f t="shared" si="9"/>
        <v>0</v>
      </c>
      <c r="J385" s="14"/>
    </row>
    <row r="386" spans="1:10" ht="12.4" hidden="1" customHeight="1">
      <c r="A386" s="13"/>
      <c r="B386" s="1"/>
      <c r="C386" s="36"/>
      <c r="D386" s="211"/>
      <c r="E386" s="212"/>
      <c r="F386" s="43" t="str">
        <f>VLOOKUP(C386,'[2]Acha Air Sales Price List'!$B$1:$D$65536,3,FALSE)</f>
        <v>Exchange rate :</v>
      </c>
      <c r="G386" s="21">
        <f>ROUND(IF(ISBLANK(C386),0,VLOOKUP(C386,'[2]Acha Air Sales Price List'!$B$1:$X$65536,12,FALSE)*$M$14),2)</f>
        <v>0</v>
      </c>
      <c r="H386" s="21"/>
      <c r="I386" s="199">
        <f t="shared" si="9"/>
        <v>0</v>
      </c>
      <c r="J386" s="14"/>
    </row>
    <row r="387" spans="1:10" ht="12.4" hidden="1" customHeight="1">
      <c r="A387" s="13"/>
      <c r="B387" s="1"/>
      <c r="C387" s="36"/>
      <c r="D387" s="211"/>
      <c r="E387" s="212"/>
      <c r="F387" s="43" t="str">
        <f>VLOOKUP(C387,'[2]Acha Air Sales Price List'!$B$1:$D$65536,3,FALSE)</f>
        <v>Exchange rate :</v>
      </c>
      <c r="G387" s="21">
        <f>ROUND(IF(ISBLANK(C387),0,VLOOKUP(C387,'[2]Acha Air Sales Price List'!$B$1:$X$65536,12,FALSE)*$M$14),2)</f>
        <v>0</v>
      </c>
      <c r="H387" s="21"/>
      <c r="I387" s="199">
        <f t="shared" si="9"/>
        <v>0</v>
      </c>
      <c r="J387" s="14"/>
    </row>
    <row r="388" spans="1:10" ht="12.4" hidden="1" customHeight="1">
      <c r="A388" s="13"/>
      <c r="B388" s="1"/>
      <c r="C388" s="36"/>
      <c r="D388" s="211"/>
      <c r="E388" s="212"/>
      <c r="F388" s="43" t="str">
        <f>VLOOKUP(C388,'[2]Acha Air Sales Price List'!$B$1:$D$65536,3,FALSE)</f>
        <v>Exchange rate :</v>
      </c>
      <c r="G388" s="21">
        <f>ROUND(IF(ISBLANK(C388),0,VLOOKUP(C388,'[2]Acha Air Sales Price List'!$B$1:$X$65536,12,FALSE)*$M$14),2)</f>
        <v>0</v>
      </c>
      <c r="H388" s="21"/>
      <c r="I388" s="199">
        <f t="shared" si="9"/>
        <v>0</v>
      </c>
      <c r="J388" s="14"/>
    </row>
    <row r="389" spans="1:10" ht="12.4" hidden="1" customHeight="1">
      <c r="A389" s="13"/>
      <c r="B389" s="1"/>
      <c r="C389" s="36"/>
      <c r="D389" s="211"/>
      <c r="E389" s="212"/>
      <c r="F389" s="43" t="str">
        <f>VLOOKUP(C389,'[2]Acha Air Sales Price List'!$B$1:$D$65536,3,FALSE)</f>
        <v>Exchange rate :</v>
      </c>
      <c r="G389" s="21">
        <f>ROUND(IF(ISBLANK(C389),0,VLOOKUP(C389,'[2]Acha Air Sales Price List'!$B$1:$X$65536,12,FALSE)*$M$14),2)</f>
        <v>0</v>
      </c>
      <c r="H389" s="21"/>
      <c r="I389" s="199">
        <f t="shared" si="9"/>
        <v>0</v>
      </c>
      <c r="J389" s="14"/>
    </row>
    <row r="390" spans="1:10" ht="12.4" hidden="1" customHeight="1">
      <c r="A390" s="13"/>
      <c r="B390" s="1"/>
      <c r="C390" s="36"/>
      <c r="D390" s="211"/>
      <c r="E390" s="212"/>
      <c r="F390" s="43" t="str">
        <f>VLOOKUP(C390,'[2]Acha Air Sales Price List'!$B$1:$D$65536,3,FALSE)</f>
        <v>Exchange rate :</v>
      </c>
      <c r="G390" s="21">
        <f>ROUND(IF(ISBLANK(C390),0,VLOOKUP(C390,'[2]Acha Air Sales Price List'!$B$1:$X$65536,12,FALSE)*$M$14),2)</f>
        <v>0</v>
      </c>
      <c r="H390" s="21"/>
      <c r="I390" s="199">
        <f t="shared" si="9"/>
        <v>0</v>
      </c>
      <c r="J390" s="14"/>
    </row>
    <row r="391" spans="1:10" ht="12.4" hidden="1" customHeight="1">
      <c r="A391" s="13"/>
      <c r="B391" s="1"/>
      <c r="C391" s="36"/>
      <c r="D391" s="211"/>
      <c r="E391" s="212"/>
      <c r="F391" s="43" t="str">
        <f>VLOOKUP(C391,'[2]Acha Air Sales Price List'!$B$1:$D$65536,3,FALSE)</f>
        <v>Exchange rate :</v>
      </c>
      <c r="G391" s="21">
        <f>ROUND(IF(ISBLANK(C391),0,VLOOKUP(C391,'[2]Acha Air Sales Price List'!$B$1:$X$65536,12,FALSE)*$M$14),2)</f>
        <v>0</v>
      </c>
      <c r="H391" s="21"/>
      <c r="I391" s="199">
        <f t="shared" si="9"/>
        <v>0</v>
      </c>
      <c r="J391" s="14"/>
    </row>
    <row r="392" spans="1:10" ht="12.4" hidden="1" customHeight="1">
      <c r="A392" s="13"/>
      <c r="B392" s="1"/>
      <c r="C392" s="36"/>
      <c r="D392" s="211"/>
      <c r="E392" s="212"/>
      <c r="F392" s="43" t="str">
        <f>VLOOKUP(C392,'[2]Acha Air Sales Price List'!$B$1:$D$65536,3,FALSE)</f>
        <v>Exchange rate :</v>
      </c>
      <c r="G392" s="21">
        <f>ROUND(IF(ISBLANK(C392),0,VLOOKUP(C392,'[2]Acha Air Sales Price List'!$B$1:$X$65536,12,FALSE)*$M$14),2)</f>
        <v>0</v>
      </c>
      <c r="H392" s="21"/>
      <c r="I392" s="199">
        <f t="shared" si="9"/>
        <v>0</v>
      </c>
      <c r="J392" s="14"/>
    </row>
    <row r="393" spans="1:10" ht="12.4" hidden="1" customHeight="1">
      <c r="A393" s="13"/>
      <c r="B393" s="1"/>
      <c r="C393" s="36"/>
      <c r="D393" s="211"/>
      <c r="E393" s="212"/>
      <c r="F393" s="43" t="str">
        <f>VLOOKUP(C393,'[2]Acha Air Sales Price List'!$B$1:$D$65536,3,FALSE)</f>
        <v>Exchange rate :</v>
      </c>
      <c r="G393" s="21">
        <f>ROUND(IF(ISBLANK(C393),0,VLOOKUP(C393,'[2]Acha Air Sales Price List'!$B$1:$X$65536,12,FALSE)*$M$14),2)</f>
        <v>0</v>
      </c>
      <c r="H393" s="21"/>
      <c r="I393" s="199">
        <f t="shared" si="9"/>
        <v>0</v>
      </c>
      <c r="J393" s="14"/>
    </row>
    <row r="394" spans="1:10" ht="12.4" hidden="1" customHeight="1">
      <c r="A394" s="13"/>
      <c r="B394" s="1"/>
      <c r="C394" s="36"/>
      <c r="D394" s="211"/>
      <c r="E394" s="212"/>
      <c r="F394" s="43" t="str">
        <f>VLOOKUP(C394,'[2]Acha Air Sales Price List'!$B$1:$D$65536,3,FALSE)</f>
        <v>Exchange rate :</v>
      </c>
      <c r="G394" s="21">
        <f>ROUND(IF(ISBLANK(C394),0,VLOOKUP(C394,'[2]Acha Air Sales Price List'!$B$1:$X$65536,12,FALSE)*$M$14),2)</f>
        <v>0</v>
      </c>
      <c r="H394" s="21"/>
      <c r="I394" s="199">
        <f t="shared" si="9"/>
        <v>0</v>
      </c>
      <c r="J394" s="14"/>
    </row>
    <row r="395" spans="1:10" ht="12.4" hidden="1" customHeight="1">
      <c r="A395" s="13"/>
      <c r="B395" s="1"/>
      <c r="C395" s="37"/>
      <c r="D395" s="211"/>
      <c r="E395" s="212"/>
      <c r="F395" s="43" t="str">
        <f>VLOOKUP(C395,'[2]Acha Air Sales Price List'!$B$1:$D$65536,3,FALSE)</f>
        <v>Exchange rate :</v>
      </c>
      <c r="G395" s="21">
        <f>ROUND(IF(ISBLANK(C395),0,VLOOKUP(C395,'[2]Acha Air Sales Price List'!$B$1:$X$65536,12,FALSE)*$M$14),2)</f>
        <v>0</v>
      </c>
      <c r="H395" s="21"/>
      <c r="I395" s="199">
        <f>ROUND(IF(ISNUMBER(B395), G395*B395, 0),5)</f>
        <v>0</v>
      </c>
      <c r="J395" s="14"/>
    </row>
    <row r="396" spans="1:10" ht="12" hidden="1" customHeight="1">
      <c r="A396" s="13"/>
      <c r="B396" s="1"/>
      <c r="C396" s="36"/>
      <c r="D396" s="211"/>
      <c r="E396" s="212"/>
      <c r="F396" s="43" t="str">
        <f>VLOOKUP(C396,'[2]Acha Air Sales Price List'!$B$1:$D$65536,3,FALSE)</f>
        <v>Exchange rate :</v>
      </c>
      <c r="G396" s="21">
        <f>ROUND(IF(ISBLANK(C396),0,VLOOKUP(C396,'[2]Acha Air Sales Price List'!$B$1:$X$65536,12,FALSE)*$M$14),2)</f>
        <v>0</v>
      </c>
      <c r="H396" s="21"/>
      <c r="I396" s="199">
        <f t="shared" ref="I396:I450" si="10">ROUND(IF(ISNUMBER(B396), G396*B396, 0),5)</f>
        <v>0</v>
      </c>
      <c r="J396" s="14"/>
    </row>
    <row r="397" spans="1:10" ht="12.4" hidden="1" customHeight="1">
      <c r="A397" s="13"/>
      <c r="B397" s="1"/>
      <c r="C397" s="36"/>
      <c r="D397" s="211"/>
      <c r="E397" s="212"/>
      <c r="F397" s="43" t="str">
        <f>VLOOKUP(C397,'[2]Acha Air Sales Price List'!$B$1:$D$65536,3,FALSE)</f>
        <v>Exchange rate :</v>
      </c>
      <c r="G397" s="21">
        <f>ROUND(IF(ISBLANK(C397),0,VLOOKUP(C397,'[2]Acha Air Sales Price List'!$B$1:$X$65536,12,FALSE)*$M$14),2)</f>
        <v>0</v>
      </c>
      <c r="H397" s="21"/>
      <c r="I397" s="199">
        <f t="shared" si="10"/>
        <v>0</v>
      </c>
      <c r="J397" s="14"/>
    </row>
    <row r="398" spans="1:10" ht="12.4" hidden="1" customHeight="1">
      <c r="A398" s="13"/>
      <c r="B398" s="1"/>
      <c r="C398" s="36"/>
      <c r="D398" s="211"/>
      <c r="E398" s="212"/>
      <c r="F398" s="43" t="str">
        <f>VLOOKUP(C398,'[2]Acha Air Sales Price List'!$B$1:$D$65536,3,FALSE)</f>
        <v>Exchange rate :</v>
      </c>
      <c r="G398" s="21">
        <f>ROUND(IF(ISBLANK(C398),0,VLOOKUP(C398,'[2]Acha Air Sales Price List'!$B$1:$X$65536,12,FALSE)*$M$14),2)</f>
        <v>0</v>
      </c>
      <c r="H398" s="21"/>
      <c r="I398" s="199">
        <f t="shared" si="10"/>
        <v>0</v>
      </c>
      <c r="J398" s="14"/>
    </row>
    <row r="399" spans="1:10" ht="12.4" hidden="1" customHeight="1">
      <c r="A399" s="13"/>
      <c r="B399" s="1"/>
      <c r="C399" s="36"/>
      <c r="D399" s="211"/>
      <c r="E399" s="212"/>
      <c r="F399" s="43" t="str">
        <f>VLOOKUP(C399,'[2]Acha Air Sales Price List'!$B$1:$D$65536,3,FALSE)</f>
        <v>Exchange rate :</v>
      </c>
      <c r="G399" s="21">
        <f>ROUND(IF(ISBLANK(C399),0,VLOOKUP(C399,'[2]Acha Air Sales Price List'!$B$1:$X$65536,12,FALSE)*$M$14),2)</f>
        <v>0</v>
      </c>
      <c r="H399" s="21"/>
      <c r="I399" s="199">
        <f t="shared" si="10"/>
        <v>0</v>
      </c>
      <c r="J399" s="14"/>
    </row>
    <row r="400" spans="1:10" ht="12.4" hidden="1" customHeight="1">
      <c r="A400" s="13"/>
      <c r="B400" s="1"/>
      <c r="C400" s="36"/>
      <c r="D400" s="211"/>
      <c r="E400" s="212"/>
      <c r="F400" s="43" t="str">
        <f>VLOOKUP(C400,'[2]Acha Air Sales Price List'!$B$1:$D$65536,3,FALSE)</f>
        <v>Exchange rate :</v>
      </c>
      <c r="G400" s="21">
        <f>ROUND(IF(ISBLANK(C400),0,VLOOKUP(C400,'[2]Acha Air Sales Price List'!$B$1:$X$65536,12,FALSE)*$M$14),2)</f>
        <v>0</v>
      </c>
      <c r="H400" s="21"/>
      <c r="I400" s="199">
        <f t="shared" si="10"/>
        <v>0</v>
      </c>
      <c r="J400" s="14"/>
    </row>
    <row r="401" spans="1:10" ht="12.4" hidden="1" customHeight="1">
      <c r="A401" s="13"/>
      <c r="B401" s="1"/>
      <c r="C401" s="36"/>
      <c r="D401" s="211"/>
      <c r="E401" s="212"/>
      <c r="F401" s="43" t="str">
        <f>VLOOKUP(C401,'[2]Acha Air Sales Price List'!$B$1:$D$65536,3,FALSE)</f>
        <v>Exchange rate :</v>
      </c>
      <c r="G401" s="21">
        <f>ROUND(IF(ISBLANK(C401),0,VLOOKUP(C401,'[2]Acha Air Sales Price List'!$B$1:$X$65536,12,FALSE)*$M$14),2)</f>
        <v>0</v>
      </c>
      <c r="H401" s="21"/>
      <c r="I401" s="199">
        <f t="shared" si="10"/>
        <v>0</v>
      </c>
      <c r="J401" s="14"/>
    </row>
    <row r="402" spans="1:10" ht="12.4" hidden="1" customHeight="1">
      <c r="A402" s="13"/>
      <c r="B402" s="1"/>
      <c r="C402" s="36"/>
      <c r="D402" s="211"/>
      <c r="E402" s="212"/>
      <c r="F402" s="43" t="str">
        <f>VLOOKUP(C402,'[2]Acha Air Sales Price List'!$B$1:$D$65536,3,FALSE)</f>
        <v>Exchange rate :</v>
      </c>
      <c r="G402" s="21">
        <f>ROUND(IF(ISBLANK(C402),0,VLOOKUP(C402,'[2]Acha Air Sales Price List'!$B$1:$X$65536,12,FALSE)*$M$14),2)</f>
        <v>0</v>
      </c>
      <c r="H402" s="21"/>
      <c r="I402" s="199">
        <f t="shared" si="10"/>
        <v>0</v>
      </c>
      <c r="J402" s="14"/>
    </row>
    <row r="403" spans="1:10" ht="12.4" hidden="1" customHeight="1">
      <c r="A403" s="13"/>
      <c r="B403" s="1"/>
      <c r="C403" s="36"/>
      <c r="D403" s="211"/>
      <c r="E403" s="212"/>
      <c r="F403" s="43" t="str">
        <f>VLOOKUP(C403,'[2]Acha Air Sales Price List'!$B$1:$D$65536,3,FALSE)</f>
        <v>Exchange rate :</v>
      </c>
      <c r="G403" s="21">
        <f>ROUND(IF(ISBLANK(C403),0,VLOOKUP(C403,'[2]Acha Air Sales Price List'!$B$1:$X$65536,12,FALSE)*$M$14),2)</f>
        <v>0</v>
      </c>
      <c r="H403" s="21"/>
      <c r="I403" s="199">
        <f t="shared" si="10"/>
        <v>0</v>
      </c>
      <c r="J403" s="14"/>
    </row>
    <row r="404" spans="1:10" ht="12.4" hidden="1" customHeight="1">
      <c r="A404" s="13"/>
      <c r="B404" s="1"/>
      <c r="C404" s="36"/>
      <c r="D404" s="211"/>
      <c r="E404" s="212"/>
      <c r="F404" s="43" t="str">
        <f>VLOOKUP(C404,'[2]Acha Air Sales Price List'!$B$1:$D$65536,3,FALSE)</f>
        <v>Exchange rate :</v>
      </c>
      <c r="G404" s="21">
        <f>ROUND(IF(ISBLANK(C404),0,VLOOKUP(C404,'[2]Acha Air Sales Price List'!$B$1:$X$65536,12,FALSE)*$M$14),2)</f>
        <v>0</v>
      </c>
      <c r="H404" s="21"/>
      <c r="I404" s="199">
        <f t="shared" si="10"/>
        <v>0</v>
      </c>
      <c r="J404" s="14"/>
    </row>
    <row r="405" spans="1:10" ht="12.4" hidden="1" customHeight="1">
      <c r="A405" s="13"/>
      <c r="B405" s="1"/>
      <c r="C405" s="36"/>
      <c r="D405" s="211"/>
      <c r="E405" s="212"/>
      <c r="F405" s="43" t="str">
        <f>VLOOKUP(C405,'[2]Acha Air Sales Price List'!$B$1:$D$65536,3,FALSE)</f>
        <v>Exchange rate :</v>
      </c>
      <c r="G405" s="21">
        <f>ROUND(IF(ISBLANK(C405),0,VLOOKUP(C405,'[2]Acha Air Sales Price List'!$B$1:$X$65536,12,FALSE)*$M$14),2)</f>
        <v>0</v>
      </c>
      <c r="H405" s="21"/>
      <c r="I405" s="199">
        <f t="shared" si="10"/>
        <v>0</v>
      </c>
      <c r="J405" s="14"/>
    </row>
    <row r="406" spans="1:10" ht="12.4" hidden="1" customHeight="1">
      <c r="A406" s="13"/>
      <c r="B406" s="1"/>
      <c r="C406" s="36"/>
      <c r="D406" s="211"/>
      <c r="E406" s="212"/>
      <c r="F406" s="43" t="str">
        <f>VLOOKUP(C406,'[2]Acha Air Sales Price List'!$B$1:$D$65536,3,FALSE)</f>
        <v>Exchange rate :</v>
      </c>
      <c r="G406" s="21">
        <f>ROUND(IF(ISBLANK(C406),0,VLOOKUP(C406,'[2]Acha Air Sales Price List'!$B$1:$X$65536,12,FALSE)*$M$14),2)</f>
        <v>0</v>
      </c>
      <c r="H406" s="21"/>
      <c r="I406" s="199">
        <f t="shared" si="10"/>
        <v>0</v>
      </c>
      <c r="J406" s="14"/>
    </row>
    <row r="407" spans="1:10" ht="12.4" hidden="1" customHeight="1">
      <c r="A407" s="13"/>
      <c r="B407" s="1"/>
      <c r="C407" s="36"/>
      <c r="D407" s="211"/>
      <c r="E407" s="212"/>
      <c r="F407" s="43" t="str">
        <f>VLOOKUP(C407,'[2]Acha Air Sales Price List'!$B$1:$D$65536,3,FALSE)</f>
        <v>Exchange rate :</v>
      </c>
      <c r="G407" s="21">
        <f>ROUND(IF(ISBLANK(C407),0,VLOOKUP(C407,'[2]Acha Air Sales Price List'!$B$1:$X$65536,12,FALSE)*$M$14),2)</f>
        <v>0</v>
      </c>
      <c r="H407" s="21"/>
      <c r="I407" s="199">
        <f t="shared" si="10"/>
        <v>0</v>
      </c>
      <c r="J407" s="14"/>
    </row>
    <row r="408" spans="1:10" ht="12.4" hidden="1" customHeight="1">
      <c r="A408" s="13"/>
      <c r="B408" s="1"/>
      <c r="C408" s="36"/>
      <c r="D408" s="211"/>
      <c r="E408" s="212"/>
      <c r="F408" s="43" t="str">
        <f>VLOOKUP(C408,'[2]Acha Air Sales Price List'!$B$1:$D$65536,3,FALSE)</f>
        <v>Exchange rate :</v>
      </c>
      <c r="G408" s="21">
        <f>ROUND(IF(ISBLANK(C408),0,VLOOKUP(C408,'[2]Acha Air Sales Price List'!$B$1:$X$65536,12,FALSE)*$M$14),2)</f>
        <v>0</v>
      </c>
      <c r="H408" s="21"/>
      <c r="I408" s="199">
        <f t="shared" si="10"/>
        <v>0</v>
      </c>
      <c r="J408" s="14"/>
    </row>
    <row r="409" spans="1:10" ht="12.4" hidden="1" customHeight="1">
      <c r="A409" s="13"/>
      <c r="B409" s="1"/>
      <c r="C409" s="36"/>
      <c r="D409" s="211"/>
      <c r="E409" s="212"/>
      <c r="F409" s="43" t="str">
        <f>VLOOKUP(C409,'[2]Acha Air Sales Price List'!$B$1:$D$65536,3,FALSE)</f>
        <v>Exchange rate :</v>
      </c>
      <c r="G409" s="21">
        <f>ROUND(IF(ISBLANK(C409),0,VLOOKUP(C409,'[2]Acha Air Sales Price List'!$B$1:$X$65536,12,FALSE)*$M$14),2)</f>
        <v>0</v>
      </c>
      <c r="H409" s="21"/>
      <c r="I409" s="199">
        <f t="shared" si="10"/>
        <v>0</v>
      </c>
      <c r="J409" s="14"/>
    </row>
    <row r="410" spans="1:10" ht="12.4" hidden="1" customHeight="1">
      <c r="A410" s="13"/>
      <c r="B410" s="1"/>
      <c r="C410" s="36"/>
      <c r="D410" s="211"/>
      <c r="E410" s="212"/>
      <c r="F410" s="43" t="str">
        <f>VLOOKUP(C410,'[2]Acha Air Sales Price List'!$B$1:$D$65536,3,FALSE)</f>
        <v>Exchange rate :</v>
      </c>
      <c r="G410" s="21">
        <f>ROUND(IF(ISBLANK(C410),0,VLOOKUP(C410,'[2]Acha Air Sales Price List'!$B$1:$X$65536,12,FALSE)*$M$14),2)</f>
        <v>0</v>
      </c>
      <c r="H410" s="21"/>
      <c r="I410" s="199">
        <f t="shared" si="10"/>
        <v>0</v>
      </c>
      <c r="J410" s="14"/>
    </row>
    <row r="411" spans="1:10" ht="12.4" hidden="1" customHeight="1">
      <c r="A411" s="13"/>
      <c r="B411" s="1"/>
      <c r="C411" s="37"/>
      <c r="D411" s="211"/>
      <c r="E411" s="212"/>
      <c r="F411" s="43" t="str">
        <f>VLOOKUP(C411,'[2]Acha Air Sales Price List'!$B$1:$D$65536,3,FALSE)</f>
        <v>Exchange rate :</v>
      </c>
      <c r="G411" s="21">
        <f>ROUND(IF(ISBLANK(C411),0,VLOOKUP(C411,'[2]Acha Air Sales Price List'!$B$1:$X$65536,12,FALSE)*$M$14),2)</f>
        <v>0</v>
      </c>
      <c r="H411" s="21"/>
      <c r="I411" s="199">
        <f t="shared" si="10"/>
        <v>0</v>
      </c>
      <c r="J411" s="14"/>
    </row>
    <row r="412" spans="1:10" ht="12.4" hidden="1" customHeight="1">
      <c r="A412" s="13"/>
      <c r="B412" s="1"/>
      <c r="C412" s="37"/>
      <c r="D412" s="211"/>
      <c r="E412" s="212"/>
      <c r="F412" s="43" t="str">
        <f>VLOOKUP(C412,'[2]Acha Air Sales Price List'!$B$1:$D$65536,3,FALSE)</f>
        <v>Exchange rate :</v>
      </c>
      <c r="G412" s="21">
        <f>ROUND(IF(ISBLANK(C412),0,VLOOKUP(C412,'[2]Acha Air Sales Price List'!$B$1:$X$65536,12,FALSE)*$M$14),2)</f>
        <v>0</v>
      </c>
      <c r="H412" s="21"/>
      <c r="I412" s="199">
        <f t="shared" si="10"/>
        <v>0</v>
      </c>
      <c r="J412" s="14"/>
    </row>
    <row r="413" spans="1:10" ht="12.4" hidden="1" customHeight="1">
      <c r="A413" s="13"/>
      <c r="B413" s="1"/>
      <c r="C413" s="36"/>
      <c r="D413" s="211"/>
      <c r="E413" s="212"/>
      <c r="F413" s="43" t="str">
        <f>VLOOKUP(C413,'[2]Acha Air Sales Price List'!$B$1:$D$65536,3,FALSE)</f>
        <v>Exchange rate :</v>
      </c>
      <c r="G413" s="21">
        <f>ROUND(IF(ISBLANK(C413),0,VLOOKUP(C413,'[2]Acha Air Sales Price List'!$B$1:$X$65536,12,FALSE)*$M$14),2)</f>
        <v>0</v>
      </c>
      <c r="H413" s="21"/>
      <c r="I413" s="199">
        <f t="shared" si="10"/>
        <v>0</v>
      </c>
      <c r="J413" s="14"/>
    </row>
    <row r="414" spans="1:10" ht="12.4" hidden="1" customHeight="1">
      <c r="A414" s="13"/>
      <c r="B414" s="1"/>
      <c r="C414" s="36"/>
      <c r="D414" s="211"/>
      <c r="E414" s="212"/>
      <c r="F414" s="43" t="str">
        <f>VLOOKUP(C414,'[2]Acha Air Sales Price List'!$B$1:$D$65536,3,FALSE)</f>
        <v>Exchange rate :</v>
      </c>
      <c r="G414" s="21">
        <f>ROUND(IF(ISBLANK(C414),0,VLOOKUP(C414,'[2]Acha Air Sales Price List'!$B$1:$X$65536,12,FALSE)*$M$14),2)</f>
        <v>0</v>
      </c>
      <c r="H414" s="21"/>
      <c r="I414" s="199">
        <f t="shared" si="10"/>
        <v>0</v>
      </c>
      <c r="J414" s="14"/>
    </row>
    <row r="415" spans="1:10" ht="12.4" hidden="1" customHeight="1">
      <c r="A415" s="13"/>
      <c r="B415" s="1"/>
      <c r="C415" s="36"/>
      <c r="D415" s="211"/>
      <c r="E415" s="212"/>
      <c r="F415" s="43" t="str">
        <f>VLOOKUP(C415,'[2]Acha Air Sales Price List'!$B$1:$D$65536,3,FALSE)</f>
        <v>Exchange rate :</v>
      </c>
      <c r="G415" s="21">
        <f>ROUND(IF(ISBLANK(C415),0,VLOOKUP(C415,'[2]Acha Air Sales Price List'!$B$1:$X$65536,12,FALSE)*$M$14),2)</f>
        <v>0</v>
      </c>
      <c r="H415" s="21"/>
      <c r="I415" s="199">
        <f t="shared" si="10"/>
        <v>0</v>
      </c>
      <c r="J415" s="14"/>
    </row>
    <row r="416" spans="1:10" ht="12.4" hidden="1" customHeight="1">
      <c r="A416" s="13"/>
      <c r="B416" s="1"/>
      <c r="C416" s="36"/>
      <c r="D416" s="211"/>
      <c r="E416" s="212"/>
      <c r="F416" s="43" t="str">
        <f>VLOOKUP(C416,'[2]Acha Air Sales Price List'!$B$1:$D$65536,3,FALSE)</f>
        <v>Exchange rate :</v>
      </c>
      <c r="G416" s="21">
        <f>ROUND(IF(ISBLANK(C416),0,VLOOKUP(C416,'[2]Acha Air Sales Price List'!$B$1:$X$65536,12,FALSE)*$M$14),2)</f>
        <v>0</v>
      </c>
      <c r="H416" s="21"/>
      <c r="I416" s="199">
        <f t="shared" si="10"/>
        <v>0</v>
      </c>
      <c r="J416" s="14"/>
    </row>
    <row r="417" spans="1:10" ht="12.4" hidden="1" customHeight="1">
      <c r="A417" s="13"/>
      <c r="B417" s="1"/>
      <c r="C417" s="36"/>
      <c r="D417" s="211"/>
      <c r="E417" s="212"/>
      <c r="F417" s="43" t="str">
        <f>VLOOKUP(C417,'[2]Acha Air Sales Price List'!$B$1:$D$65536,3,FALSE)</f>
        <v>Exchange rate :</v>
      </c>
      <c r="G417" s="21">
        <f>ROUND(IF(ISBLANK(C417),0,VLOOKUP(C417,'[2]Acha Air Sales Price List'!$B$1:$X$65536,12,FALSE)*$M$14),2)</f>
        <v>0</v>
      </c>
      <c r="H417" s="21"/>
      <c r="I417" s="199">
        <f t="shared" si="10"/>
        <v>0</v>
      </c>
      <c r="J417" s="14"/>
    </row>
    <row r="418" spans="1:10" ht="12.4" hidden="1" customHeight="1">
      <c r="A418" s="13"/>
      <c r="B418" s="1"/>
      <c r="C418" s="36"/>
      <c r="D418" s="211"/>
      <c r="E418" s="212"/>
      <c r="F418" s="43" t="str">
        <f>VLOOKUP(C418,'[2]Acha Air Sales Price List'!$B$1:$D$65536,3,FALSE)</f>
        <v>Exchange rate :</v>
      </c>
      <c r="G418" s="21">
        <f>ROUND(IF(ISBLANK(C418),0,VLOOKUP(C418,'[2]Acha Air Sales Price List'!$B$1:$X$65536,12,FALSE)*$M$14),2)</f>
        <v>0</v>
      </c>
      <c r="H418" s="21"/>
      <c r="I418" s="199">
        <f t="shared" si="10"/>
        <v>0</v>
      </c>
      <c r="J418" s="14"/>
    </row>
    <row r="419" spans="1:10" ht="12.4" hidden="1" customHeight="1">
      <c r="A419" s="13"/>
      <c r="B419" s="1"/>
      <c r="C419" s="36"/>
      <c r="D419" s="211"/>
      <c r="E419" s="212"/>
      <c r="F419" s="43" t="str">
        <f>VLOOKUP(C419,'[2]Acha Air Sales Price List'!$B$1:$D$65536,3,FALSE)</f>
        <v>Exchange rate :</v>
      </c>
      <c r="G419" s="21">
        <f>ROUND(IF(ISBLANK(C419),0,VLOOKUP(C419,'[2]Acha Air Sales Price List'!$B$1:$X$65536,12,FALSE)*$M$14),2)</f>
        <v>0</v>
      </c>
      <c r="H419" s="21"/>
      <c r="I419" s="199">
        <f t="shared" si="10"/>
        <v>0</v>
      </c>
      <c r="J419" s="14"/>
    </row>
    <row r="420" spans="1:10" ht="12.4" hidden="1" customHeight="1">
      <c r="A420" s="13"/>
      <c r="B420" s="1"/>
      <c r="C420" s="36"/>
      <c r="D420" s="211"/>
      <c r="E420" s="212"/>
      <c r="F420" s="43" t="str">
        <f>VLOOKUP(C420,'[2]Acha Air Sales Price List'!$B$1:$D$65536,3,FALSE)</f>
        <v>Exchange rate :</v>
      </c>
      <c r="G420" s="21">
        <f>ROUND(IF(ISBLANK(C420),0,VLOOKUP(C420,'[2]Acha Air Sales Price List'!$B$1:$X$65536,12,FALSE)*$M$14),2)</f>
        <v>0</v>
      </c>
      <c r="H420" s="21"/>
      <c r="I420" s="199">
        <f t="shared" si="10"/>
        <v>0</v>
      </c>
      <c r="J420" s="14"/>
    </row>
    <row r="421" spans="1:10" ht="12.4" hidden="1" customHeight="1">
      <c r="A421" s="13"/>
      <c r="B421" s="1"/>
      <c r="C421" s="36"/>
      <c r="D421" s="211"/>
      <c r="E421" s="212"/>
      <c r="F421" s="43" t="str">
        <f>VLOOKUP(C421,'[2]Acha Air Sales Price List'!$B$1:$D$65536,3,FALSE)</f>
        <v>Exchange rate :</v>
      </c>
      <c r="G421" s="21">
        <f>ROUND(IF(ISBLANK(C421),0,VLOOKUP(C421,'[2]Acha Air Sales Price List'!$B$1:$X$65536,12,FALSE)*$M$14),2)</f>
        <v>0</v>
      </c>
      <c r="H421" s="21"/>
      <c r="I421" s="199">
        <f t="shared" si="10"/>
        <v>0</v>
      </c>
      <c r="J421" s="14"/>
    </row>
    <row r="422" spans="1:10" ht="12.4" hidden="1" customHeight="1">
      <c r="A422" s="13"/>
      <c r="B422" s="1"/>
      <c r="C422" s="36"/>
      <c r="D422" s="211"/>
      <c r="E422" s="212"/>
      <c r="F422" s="43" t="str">
        <f>VLOOKUP(C422,'[2]Acha Air Sales Price List'!$B$1:$D$65536,3,FALSE)</f>
        <v>Exchange rate :</v>
      </c>
      <c r="G422" s="21">
        <f>ROUND(IF(ISBLANK(C422),0,VLOOKUP(C422,'[2]Acha Air Sales Price List'!$B$1:$X$65536,12,FALSE)*$M$14),2)</f>
        <v>0</v>
      </c>
      <c r="H422" s="21"/>
      <c r="I422" s="199">
        <f t="shared" si="10"/>
        <v>0</v>
      </c>
      <c r="J422" s="14"/>
    </row>
    <row r="423" spans="1:10" ht="12.4" hidden="1" customHeight="1">
      <c r="A423" s="13"/>
      <c r="B423" s="1"/>
      <c r="C423" s="37"/>
      <c r="D423" s="211"/>
      <c r="E423" s="212"/>
      <c r="F423" s="43" t="str">
        <f>VLOOKUP(C423,'[2]Acha Air Sales Price List'!$B$1:$D$65536,3,FALSE)</f>
        <v>Exchange rate :</v>
      </c>
      <c r="G423" s="21">
        <f>ROUND(IF(ISBLANK(C423),0,VLOOKUP(C423,'[2]Acha Air Sales Price List'!$B$1:$X$65536,12,FALSE)*$M$14),2)</f>
        <v>0</v>
      </c>
      <c r="H423" s="21"/>
      <c r="I423" s="199">
        <f t="shared" si="10"/>
        <v>0</v>
      </c>
      <c r="J423" s="14"/>
    </row>
    <row r="424" spans="1:10" ht="12" hidden="1" customHeight="1">
      <c r="A424" s="13"/>
      <c r="B424" s="1"/>
      <c r="C424" s="36"/>
      <c r="D424" s="211"/>
      <c r="E424" s="212"/>
      <c r="F424" s="43" t="str">
        <f>VLOOKUP(C424,'[2]Acha Air Sales Price List'!$B$1:$D$65536,3,FALSE)</f>
        <v>Exchange rate :</v>
      </c>
      <c r="G424" s="21">
        <f>ROUND(IF(ISBLANK(C424),0,VLOOKUP(C424,'[2]Acha Air Sales Price List'!$B$1:$X$65536,12,FALSE)*$M$14),2)</f>
        <v>0</v>
      </c>
      <c r="H424" s="21"/>
      <c r="I424" s="199">
        <f t="shared" si="10"/>
        <v>0</v>
      </c>
      <c r="J424" s="14"/>
    </row>
    <row r="425" spans="1:10" ht="12.4" hidden="1" customHeight="1">
      <c r="A425" s="13"/>
      <c r="B425" s="1"/>
      <c r="C425" s="36"/>
      <c r="D425" s="211"/>
      <c r="E425" s="212"/>
      <c r="F425" s="43" t="str">
        <f>VLOOKUP(C425,'[2]Acha Air Sales Price List'!$B$1:$D$65536,3,FALSE)</f>
        <v>Exchange rate :</v>
      </c>
      <c r="G425" s="21">
        <f>ROUND(IF(ISBLANK(C425),0,VLOOKUP(C425,'[2]Acha Air Sales Price List'!$B$1:$X$65536,12,FALSE)*$M$14),2)</f>
        <v>0</v>
      </c>
      <c r="H425" s="21"/>
      <c r="I425" s="199">
        <f t="shared" si="10"/>
        <v>0</v>
      </c>
      <c r="J425" s="14"/>
    </row>
    <row r="426" spans="1:10" ht="12.4" hidden="1" customHeight="1">
      <c r="A426" s="13"/>
      <c r="B426" s="1"/>
      <c r="C426" s="36"/>
      <c r="D426" s="211"/>
      <c r="E426" s="212"/>
      <c r="F426" s="43" t="str">
        <f>VLOOKUP(C426,'[2]Acha Air Sales Price List'!$B$1:$D$65536,3,FALSE)</f>
        <v>Exchange rate :</v>
      </c>
      <c r="G426" s="21">
        <f>ROUND(IF(ISBLANK(C426),0,VLOOKUP(C426,'[2]Acha Air Sales Price List'!$B$1:$X$65536,12,FALSE)*$M$14),2)</f>
        <v>0</v>
      </c>
      <c r="H426" s="21"/>
      <c r="I426" s="199">
        <f t="shared" si="10"/>
        <v>0</v>
      </c>
      <c r="J426" s="14"/>
    </row>
    <row r="427" spans="1:10" ht="12.4" hidden="1" customHeight="1">
      <c r="A427" s="13"/>
      <c r="B427" s="1"/>
      <c r="C427" s="36"/>
      <c r="D427" s="211"/>
      <c r="E427" s="212"/>
      <c r="F427" s="43" t="str">
        <f>VLOOKUP(C427,'[2]Acha Air Sales Price List'!$B$1:$D$65536,3,FALSE)</f>
        <v>Exchange rate :</v>
      </c>
      <c r="G427" s="21">
        <f>ROUND(IF(ISBLANK(C427),0,VLOOKUP(C427,'[2]Acha Air Sales Price List'!$B$1:$X$65536,12,FALSE)*$M$14),2)</f>
        <v>0</v>
      </c>
      <c r="H427" s="21"/>
      <c r="I427" s="199">
        <f t="shared" si="10"/>
        <v>0</v>
      </c>
      <c r="J427" s="14"/>
    </row>
    <row r="428" spans="1:10" ht="12.4" hidden="1" customHeight="1">
      <c r="A428" s="13"/>
      <c r="B428" s="1"/>
      <c r="C428" s="36"/>
      <c r="D428" s="211"/>
      <c r="E428" s="212"/>
      <c r="F428" s="43" t="str">
        <f>VLOOKUP(C428,'[2]Acha Air Sales Price List'!$B$1:$D$65536,3,FALSE)</f>
        <v>Exchange rate :</v>
      </c>
      <c r="G428" s="21">
        <f>ROUND(IF(ISBLANK(C428),0,VLOOKUP(C428,'[2]Acha Air Sales Price List'!$B$1:$X$65536,12,FALSE)*$M$14),2)</f>
        <v>0</v>
      </c>
      <c r="H428" s="21"/>
      <c r="I428" s="199">
        <f t="shared" si="10"/>
        <v>0</v>
      </c>
      <c r="J428" s="14"/>
    </row>
    <row r="429" spans="1:10" ht="12.4" hidden="1" customHeight="1">
      <c r="A429" s="13"/>
      <c r="B429" s="1"/>
      <c r="C429" s="36"/>
      <c r="D429" s="211"/>
      <c r="E429" s="212"/>
      <c r="F429" s="43" t="str">
        <f>VLOOKUP(C429,'[2]Acha Air Sales Price List'!$B$1:$D$65536,3,FALSE)</f>
        <v>Exchange rate :</v>
      </c>
      <c r="G429" s="21">
        <f>ROUND(IF(ISBLANK(C429),0,VLOOKUP(C429,'[2]Acha Air Sales Price List'!$B$1:$X$65536,12,FALSE)*$M$14),2)</f>
        <v>0</v>
      </c>
      <c r="H429" s="21"/>
      <c r="I429" s="199">
        <f t="shared" si="10"/>
        <v>0</v>
      </c>
      <c r="J429" s="14"/>
    </row>
    <row r="430" spans="1:10" ht="12.4" hidden="1" customHeight="1">
      <c r="A430" s="13"/>
      <c r="B430" s="1"/>
      <c r="C430" s="36"/>
      <c r="D430" s="211"/>
      <c r="E430" s="212"/>
      <c r="F430" s="43" t="str">
        <f>VLOOKUP(C430,'[2]Acha Air Sales Price List'!$B$1:$D$65536,3,FALSE)</f>
        <v>Exchange rate :</v>
      </c>
      <c r="G430" s="21">
        <f>ROUND(IF(ISBLANK(C430),0,VLOOKUP(C430,'[2]Acha Air Sales Price List'!$B$1:$X$65536,12,FALSE)*$M$14),2)</f>
        <v>0</v>
      </c>
      <c r="H430" s="21"/>
      <c r="I430" s="199">
        <f t="shared" si="10"/>
        <v>0</v>
      </c>
      <c r="J430" s="14"/>
    </row>
    <row r="431" spans="1:10" ht="12.4" hidden="1" customHeight="1">
      <c r="A431" s="13"/>
      <c r="B431" s="1"/>
      <c r="C431" s="36"/>
      <c r="D431" s="211"/>
      <c r="E431" s="212"/>
      <c r="F431" s="43" t="str">
        <f>VLOOKUP(C431,'[2]Acha Air Sales Price List'!$B$1:$D$65536,3,FALSE)</f>
        <v>Exchange rate :</v>
      </c>
      <c r="G431" s="21">
        <f>ROUND(IF(ISBLANK(C431),0,VLOOKUP(C431,'[2]Acha Air Sales Price List'!$B$1:$X$65536,12,FALSE)*$M$14),2)</f>
        <v>0</v>
      </c>
      <c r="H431" s="21"/>
      <c r="I431" s="199">
        <f t="shared" si="10"/>
        <v>0</v>
      </c>
      <c r="J431" s="14"/>
    </row>
    <row r="432" spans="1:10" ht="12.4" hidden="1" customHeight="1">
      <c r="A432" s="13"/>
      <c r="B432" s="1"/>
      <c r="C432" s="36"/>
      <c r="D432" s="211"/>
      <c r="E432" s="212"/>
      <c r="F432" s="43" t="str">
        <f>VLOOKUP(C432,'[2]Acha Air Sales Price List'!$B$1:$D$65536,3,FALSE)</f>
        <v>Exchange rate :</v>
      </c>
      <c r="G432" s="21">
        <f>ROUND(IF(ISBLANK(C432),0,VLOOKUP(C432,'[2]Acha Air Sales Price List'!$B$1:$X$65536,12,FALSE)*$M$14),2)</f>
        <v>0</v>
      </c>
      <c r="H432" s="21"/>
      <c r="I432" s="199">
        <f t="shared" si="10"/>
        <v>0</v>
      </c>
      <c r="J432" s="14"/>
    </row>
    <row r="433" spans="1:10" ht="12.4" hidden="1" customHeight="1">
      <c r="A433" s="13"/>
      <c r="B433" s="1"/>
      <c r="C433" s="36"/>
      <c r="D433" s="211"/>
      <c r="E433" s="212"/>
      <c r="F433" s="43" t="str">
        <f>VLOOKUP(C433,'[2]Acha Air Sales Price List'!$B$1:$D$65536,3,FALSE)</f>
        <v>Exchange rate :</v>
      </c>
      <c r="G433" s="21">
        <f>ROUND(IF(ISBLANK(C433),0,VLOOKUP(C433,'[2]Acha Air Sales Price List'!$B$1:$X$65536,12,FALSE)*$M$14),2)</f>
        <v>0</v>
      </c>
      <c r="H433" s="21"/>
      <c r="I433" s="199">
        <f t="shared" si="10"/>
        <v>0</v>
      </c>
      <c r="J433" s="14"/>
    </row>
    <row r="434" spans="1:10" ht="12.4" hidden="1" customHeight="1">
      <c r="A434" s="13"/>
      <c r="B434" s="1"/>
      <c r="C434" s="36"/>
      <c r="D434" s="211"/>
      <c r="E434" s="212"/>
      <c r="F434" s="43" t="str">
        <f>VLOOKUP(C434,'[2]Acha Air Sales Price List'!$B$1:$D$65536,3,FALSE)</f>
        <v>Exchange rate :</v>
      </c>
      <c r="G434" s="21">
        <f>ROUND(IF(ISBLANK(C434),0,VLOOKUP(C434,'[2]Acha Air Sales Price List'!$B$1:$X$65536,12,FALSE)*$M$14),2)</f>
        <v>0</v>
      </c>
      <c r="H434" s="21"/>
      <c r="I434" s="199">
        <f t="shared" si="10"/>
        <v>0</v>
      </c>
      <c r="J434" s="14"/>
    </row>
    <row r="435" spans="1:10" ht="12.4" hidden="1" customHeight="1">
      <c r="A435" s="13"/>
      <c r="B435" s="1"/>
      <c r="C435" s="36"/>
      <c r="D435" s="211"/>
      <c r="E435" s="212"/>
      <c r="F435" s="43" t="str">
        <f>VLOOKUP(C435,'[2]Acha Air Sales Price List'!$B$1:$D$65536,3,FALSE)</f>
        <v>Exchange rate :</v>
      </c>
      <c r="G435" s="21">
        <f>ROUND(IF(ISBLANK(C435),0,VLOOKUP(C435,'[2]Acha Air Sales Price List'!$B$1:$X$65536,12,FALSE)*$M$14),2)</f>
        <v>0</v>
      </c>
      <c r="H435" s="21"/>
      <c r="I435" s="199">
        <f t="shared" si="10"/>
        <v>0</v>
      </c>
      <c r="J435" s="14"/>
    </row>
    <row r="436" spans="1:10" ht="12.4" hidden="1" customHeight="1">
      <c r="A436" s="13"/>
      <c r="B436" s="1"/>
      <c r="C436" s="36"/>
      <c r="D436" s="211"/>
      <c r="E436" s="212"/>
      <c r="F436" s="43" t="str">
        <f>VLOOKUP(C436,'[2]Acha Air Sales Price List'!$B$1:$D$65536,3,FALSE)</f>
        <v>Exchange rate :</v>
      </c>
      <c r="G436" s="21">
        <f>ROUND(IF(ISBLANK(C436),0,VLOOKUP(C436,'[2]Acha Air Sales Price List'!$B$1:$X$65536,12,FALSE)*$M$14),2)</f>
        <v>0</v>
      </c>
      <c r="H436" s="21"/>
      <c r="I436" s="199">
        <f t="shared" si="10"/>
        <v>0</v>
      </c>
      <c r="J436" s="14"/>
    </row>
    <row r="437" spans="1:10" ht="12.4" hidden="1" customHeight="1">
      <c r="A437" s="13"/>
      <c r="B437" s="1"/>
      <c r="C437" s="36"/>
      <c r="D437" s="211"/>
      <c r="E437" s="212"/>
      <c r="F437" s="43" t="str">
        <f>VLOOKUP(C437,'[2]Acha Air Sales Price List'!$B$1:$D$65536,3,FALSE)</f>
        <v>Exchange rate :</v>
      </c>
      <c r="G437" s="21">
        <f>ROUND(IF(ISBLANK(C437),0,VLOOKUP(C437,'[2]Acha Air Sales Price List'!$B$1:$X$65536,12,FALSE)*$M$14),2)</f>
        <v>0</v>
      </c>
      <c r="H437" s="21"/>
      <c r="I437" s="199">
        <f t="shared" si="10"/>
        <v>0</v>
      </c>
      <c r="J437" s="14"/>
    </row>
    <row r="438" spans="1:10" ht="12.4" hidden="1" customHeight="1">
      <c r="A438" s="13"/>
      <c r="B438" s="1"/>
      <c r="C438" s="36"/>
      <c r="D438" s="211"/>
      <c r="E438" s="212"/>
      <c r="F438" s="43" t="str">
        <f>VLOOKUP(C438,'[2]Acha Air Sales Price List'!$B$1:$D$65536,3,FALSE)</f>
        <v>Exchange rate :</v>
      </c>
      <c r="G438" s="21">
        <f>ROUND(IF(ISBLANK(C438),0,VLOOKUP(C438,'[2]Acha Air Sales Price List'!$B$1:$X$65536,12,FALSE)*$M$14),2)</f>
        <v>0</v>
      </c>
      <c r="H438" s="21"/>
      <c r="I438" s="199">
        <f t="shared" si="10"/>
        <v>0</v>
      </c>
      <c r="J438" s="14"/>
    </row>
    <row r="439" spans="1:10" ht="12.4" hidden="1" customHeight="1">
      <c r="A439" s="13"/>
      <c r="B439" s="1"/>
      <c r="C439" s="36"/>
      <c r="D439" s="211"/>
      <c r="E439" s="212"/>
      <c r="F439" s="43" t="str">
        <f>VLOOKUP(C439,'[2]Acha Air Sales Price List'!$B$1:$D$65536,3,FALSE)</f>
        <v>Exchange rate :</v>
      </c>
      <c r="G439" s="21">
        <f>ROUND(IF(ISBLANK(C439),0,VLOOKUP(C439,'[2]Acha Air Sales Price List'!$B$1:$X$65536,12,FALSE)*$M$14),2)</f>
        <v>0</v>
      </c>
      <c r="H439" s="21"/>
      <c r="I439" s="199">
        <f t="shared" si="10"/>
        <v>0</v>
      </c>
      <c r="J439" s="14"/>
    </row>
    <row r="440" spans="1:10" ht="12.4" hidden="1" customHeight="1">
      <c r="A440" s="13"/>
      <c r="B440" s="1"/>
      <c r="C440" s="36"/>
      <c r="D440" s="211"/>
      <c r="E440" s="212"/>
      <c r="F440" s="43" t="str">
        <f>VLOOKUP(C440,'[2]Acha Air Sales Price List'!$B$1:$D$65536,3,FALSE)</f>
        <v>Exchange rate :</v>
      </c>
      <c r="G440" s="21">
        <f>ROUND(IF(ISBLANK(C440),0,VLOOKUP(C440,'[2]Acha Air Sales Price List'!$B$1:$X$65536,12,FALSE)*$M$14),2)</f>
        <v>0</v>
      </c>
      <c r="H440" s="21"/>
      <c r="I440" s="199">
        <f t="shared" si="10"/>
        <v>0</v>
      </c>
      <c r="J440" s="14"/>
    </row>
    <row r="441" spans="1:10" ht="12.4" hidden="1" customHeight="1">
      <c r="A441" s="13"/>
      <c r="B441" s="1"/>
      <c r="C441" s="36"/>
      <c r="D441" s="211"/>
      <c r="E441" s="212"/>
      <c r="F441" s="43" t="str">
        <f>VLOOKUP(C441,'[2]Acha Air Sales Price List'!$B$1:$D$65536,3,FALSE)</f>
        <v>Exchange rate :</v>
      </c>
      <c r="G441" s="21">
        <f>ROUND(IF(ISBLANK(C441),0,VLOOKUP(C441,'[2]Acha Air Sales Price List'!$B$1:$X$65536,12,FALSE)*$M$14),2)</f>
        <v>0</v>
      </c>
      <c r="H441" s="21"/>
      <c r="I441" s="199">
        <f t="shared" si="10"/>
        <v>0</v>
      </c>
      <c r="J441" s="14"/>
    </row>
    <row r="442" spans="1:10" ht="12.4" hidden="1" customHeight="1">
      <c r="A442" s="13"/>
      <c r="B442" s="1"/>
      <c r="C442" s="36"/>
      <c r="D442" s="211"/>
      <c r="E442" s="212"/>
      <c r="F442" s="43" t="str">
        <f>VLOOKUP(C442,'[2]Acha Air Sales Price List'!$B$1:$D$65536,3,FALSE)</f>
        <v>Exchange rate :</v>
      </c>
      <c r="G442" s="21">
        <f>ROUND(IF(ISBLANK(C442),0,VLOOKUP(C442,'[2]Acha Air Sales Price List'!$B$1:$X$65536,12,FALSE)*$M$14),2)</f>
        <v>0</v>
      </c>
      <c r="H442" s="21"/>
      <c r="I442" s="199">
        <f t="shared" si="10"/>
        <v>0</v>
      </c>
      <c r="J442" s="14"/>
    </row>
    <row r="443" spans="1:10" ht="12.4" hidden="1" customHeight="1">
      <c r="A443" s="13"/>
      <c r="B443" s="1"/>
      <c r="C443" s="36"/>
      <c r="D443" s="211"/>
      <c r="E443" s="212"/>
      <c r="F443" s="43" t="str">
        <f>VLOOKUP(C443,'[2]Acha Air Sales Price List'!$B$1:$D$65536,3,FALSE)</f>
        <v>Exchange rate :</v>
      </c>
      <c r="G443" s="21">
        <f>ROUND(IF(ISBLANK(C443),0,VLOOKUP(C443,'[2]Acha Air Sales Price List'!$B$1:$X$65536,12,FALSE)*$M$14),2)</f>
        <v>0</v>
      </c>
      <c r="H443" s="21"/>
      <c r="I443" s="199">
        <f t="shared" si="10"/>
        <v>0</v>
      </c>
      <c r="J443" s="14"/>
    </row>
    <row r="444" spans="1:10" ht="12.4" hidden="1" customHeight="1">
      <c r="A444" s="13"/>
      <c r="B444" s="1"/>
      <c r="C444" s="36"/>
      <c r="D444" s="211"/>
      <c r="E444" s="212"/>
      <c r="F444" s="43" t="str">
        <f>VLOOKUP(C444,'[2]Acha Air Sales Price List'!$B$1:$D$65536,3,FALSE)</f>
        <v>Exchange rate :</v>
      </c>
      <c r="G444" s="21">
        <f>ROUND(IF(ISBLANK(C444),0,VLOOKUP(C444,'[2]Acha Air Sales Price List'!$B$1:$X$65536,12,FALSE)*$M$14),2)</f>
        <v>0</v>
      </c>
      <c r="H444" s="21"/>
      <c r="I444" s="199">
        <f t="shared" si="10"/>
        <v>0</v>
      </c>
      <c r="J444" s="14"/>
    </row>
    <row r="445" spans="1:10" ht="12.4" hidden="1" customHeight="1">
      <c r="A445" s="13"/>
      <c r="B445" s="1"/>
      <c r="C445" s="36"/>
      <c r="D445" s="211"/>
      <c r="E445" s="212"/>
      <c r="F445" s="43" t="str">
        <f>VLOOKUP(C445,'[2]Acha Air Sales Price List'!$B$1:$D$65536,3,FALSE)</f>
        <v>Exchange rate :</v>
      </c>
      <c r="G445" s="21">
        <f>ROUND(IF(ISBLANK(C445),0,VLOOKUP(C445,'[2]Acha Air Sales Price List'!$B$1:$X$65536,12,FALSE)*$M$14),2)</f>
        <v>0</v>
      </c>
      <c r="H445" s="21"/>
      <c r="I445" s="199">
        <f t="shared" si="10"/>
        <v>0</v>
      </c>
      <c r="J445" s="14"/>
    </row>
    <row r="446" spans="1:10" ht="12.4" hidden="1" customHeight="1">
      <c r="A446" s="13"/>
      <c r="B446" s="1"/>
      <c r="C446" s="36"/>
      <c r="D446" s="211"/>
      <c r="E446" s="212"/>
      <c r="F446" s="43" t="str">
        <f>VLOOKUP(C446,'[2]Acha Air Sales Price List'!$B$1:$D$65536,3,FALSE)</f>
        <v>Exchange rate :</v>
      </c>
      <c r="G446" s="21">
        <f>ROUND(IF(ISBLANK(C446),0,VLOOKUP(C446,'[2]Acha Air Sales Price List'!$B$1:$X$65536,12,FALSE)*$M$14),2)</f>
        <v>0</v>
      </c>
      <c r="H446" s="21"/>
      <c r="I446" s="199">
        <f t="shared" si="10"/>
        <v>0</v>
      </c>
      <c r="J446" s="14"/>
    </row>
    <row r="447" spans="1:10" ht="12.4" hidden="1" customHeight="1">
      <c r="A447" s="13"/>
      <c r="B447" s="1"/>
      <c r="C447" s="36"/>
      <c r="D447" s="211"/>
      <c r="E447" s="212"/>
      <c r="F447" s="43" t="str">
        <f>VLOOKUP(C447,'[2]Acha Air Sales Price List'!$B$1:$D$65536,3,FALSE)</f>
        <v>Exchange rate :</v>
      </c>
      <c r="G447" s="21">
        <f>ROUND(IF(ISBLANK(C447),0,VLOOKUP(C447,'[2]Acha Air Sales Price List'!$B$1:$X$65536,12,FALSE)*$M$14),2)</f>
        <v>0</v>
      </c>
      <c r="H447" s="21"/>
      <c r="I447" s="199">
        <f t="shared" si="10"/>
        <v>0</v>
      </c>
      <c r="J447" s="14"/>
    </row>
    <row r="448" spans="1:10" ht="12.4" hidden="1" customHeight="1">
      <c r="A448" s="13"/>
      <c r="B448" s="1"/>
      <c r="C448" s="36"/>
      <c r="D448" s="211"/>
      <c r="E448" s="212"/>
      <c r="F448" s="43" t="str">
        <f>VLOOKUP(C448,'[2]Acha Air Sales Price List'!$B$1:$D$65536,3,FALSE)</f>
        <v>Exchange rate :</v>
      </c>
      <c r="G448" s="21">
        <f>ROUND(IF(ISBLANK(C448),0,VLOOKUP(C448,'[2]Acha Air Sales Price List'!$B$1:$X$65536,12,FALSE)*$M$14),2)</f>
        <v>0</v>
      </c>
      <c r="H448" s="21"/>
      <c r="I448" s="199">
        <f t="shared" si="10"/>
        <v>0</v>
      </c>
      <c r="J448" s="14"/>
    </row>
    <row r="449" spans="1:10" ht="12.4" hidden="1" customHeight="1">
      <c r="A449" s="13"/>
      <c r="B449" s="1"/>
      <c r="C449" s="36"/>
      <c r="D449" s="211"/>
      <c r="E449" s="212"/>
      <c r="F449" s="43" t="str">
        <f>VLOOKUP(C449,'[2]Acha Air Sales Price List'!$B$1:$D$65536,3,FALSE)</f>
        <v>Exchange rate :</v>
      </c>
      <c r="G449" s="21">
        <f>ROUND(IF(ISBLANK(C449),0,VLOOKUP(C449,'[2]Acha Air Sales Price List'!$B$1:$X$65536,12,FALSE)*$M$14),2)</f>
        <v>0</v>
      </c>
      <c r="H449" s="21"/>
      <c r="I449" s="199">
        <f t="shared" si="10"/>
        <v>0</v>
      </c>
      <c r="J449" s="14"/>
    </row>
    <row r="450" spans="1:10" ht="12.4" hidden="1" customHeight="1">
      <c r="A450" s="13"/>
      <c r="B450" s="1"/>
      <c r="C450" s="36"/>
      <c r="D450" s="211"/>
      <c r="E450" s="212"/>
      <c r="F450" s="43" t="str">
        <f>VLOOKUP(C450,'[2]Acha Air Sales Price List'!$B$1:$D$65536,3,FALSE)</f>
        <v>Exchange rate :</v>
      </c>
      <c r="G450" s="21">
        <f>ROUND(IF(ISBLANK(C450),0,VLOOKUP(C450,'[2]Acha Air Sales Price List'!$B$1:$X$65536,12,FALSE)*$M$14),2)</f>
        <v>0</v>
      </c>
      <c r="H450" s="21"/>
      <c r="I450" s="199">
        <f t="shared" si="10"/>
        <v>0</v>
      </c>
      <c r="J450" s="14"/>
    </row>
    <row r="451" spans="1:10" ht="12.4" hidden="1" customHeight="1">
      <c r="A451" s="13"/>
      <c r="B451" s="1"/>
      <c r="C451" s="37"/>
      <c r="D451" s="211"/>
      <c r="E451" s="212"/>
      <c r="F451" s="43" t="str">
        <f>VLOOKUP(C451,'[2]Acha Air Sales Price List'!$B$1:$D$65536,3,FALSE)</f>
        <v>Exchange rate :</v>
      </c>
      <c r="G451" s="21">
        <f>ROUND(IF(ISBLANK(C451),0,VLOOKUP(C451,'[2]Acha Air Sales Price List'!$B$1:$X$65536,12,FALSE)*$M$14),2)</f>
        <v>0</v>
      </c>
      <c r="H451" s="21"/>
      <c r="I451" s="199">
        <f>ROUND(IF(ISNUMBER(B451), G451*B451, 0),5)</f>
        <v>0</v>
      </c>
      <c r="J451" s="14"/>
    </row>
    <row r="452" spans="1:10" ht="12" hidden="1" customHeight="1">
      <c r="A452" s="13"/>
      <c r="B452" s="1"/>
      <c r="C452" s="36"/>
      <c r="D452" s="211"/>
      <c r="E452" s="212"/>
      <c r="F452" s="43" t="str">
        <f>VLOOKUP(C452,'[2]Acha Air Sales Price List'!$B$1:$D$65536,3,FALSE)</f>
        <v>Exchange rate :</v>
      </c>
      <c r="G452" s="21">
        <f>ROUND(IF(ISBLANK(C452),0,VLOOKUP(C452,'[2]Acha Air Sales Price List'!$B$1:$X$65536,12,FALSE)*$M$14),2)</f>
        <v>0</v>
      </c>
      <c r="H452" s="21"/>
      <c r="I452" s="199">
        <f t="shared" ref="I452:I502" si="11">ROUND(IF(ISNUMBER(B452), G452*B452, 0),5)</f>
        <v>0</v>
      </c>
      <c r="J452" s="14"/>
    </row>
    <row r="453" spans="1:10" ht="12.4" hidden="1" customHeight="1">
      <c r="A453" s="13"/>
      <c r="B453" s="1"/>
      <c r="C453" s="36"/>
      <c r="D453" s="211"/>
      <c r="E453" s="212"/>
      <c r="F453" s="43" t="str">
        <f>VLOOKUP(C453,'[2]Acha Air Sales Price List'!$B$1:$D$65536,3,FALSE)</f>
        <v>Exchange rate :</v>
      </c>
      <c r="G453" s="21">
        <f>ROUND(IF(ISBLANK(C453),0,VLOOKUP(C453,'[2]Acha Air Sales Price List'!$B$1:$X$65536,12,FALSE)*$M$14),2)</f>
        <v>0</v>
      </c>
      <c r="H453" s="21"/>
      <c r="I453" s="199">
        <f t="shared" si="11"/>
        <v>0</v>
      </c>
      <c r="J453" s="14"/>
    </row>
    <row r="454" spans="1:10" ht="12.4" hidden="1" customHeight="1">
      <c r="A454" s="13"/>
      <c r="B454" s="1"/>
      <c r="C454" s="36"/>
      <c r="D454" s="211"/>
      <c r="E454" s="212"/>
      <c r="F454" s="43" t="str">
        <f>VLOOKUP(C454,'[2]Acha Air Sales Price List'!$B$1:$D$65536,3,FALSE)</f>
        <v>Exchange rate :</v>
      </c>
      <c r="G454" s="21">
        <f>ROUND(IF(ISBLANK(C454),0,VLOOKUP(C454,'[2]Acha Air Sales Price List'!$B$1:$X$65536,12,FALSE)*$M$14),2)</f>
        <v>0</v>
      </c>
      <c r="H454" s="21"/>
      <c r="I454" s="199">
        <f t="shared" si="11"/>
        <v>0</v>
      </c>
      <c r="J454" s="14"/>
    </row>
    <row r="455" spans="1:10" ht="12.4" hidden="1" customHeight="1">
      <c r="A455" s="13"/>
      <c r="B455" s="1"/>
      <c r="C455" s="36"/>
      <c r="D455" s="211"/>
      <c r="E455" s="212"/>
      <c r="F455" s="43" t="str">
        <f>VLOOKUP(C455,'[2]Acha Air Sales Price List'!$B$1:$D$65536,3,FALSE)</f>
        <v>Exchange rate :</v>
      </c>
      <c r="G455" s="21">
        <f>ROUND(IF(ISBLANK(C455),0,VLOOKUP(C455,'[2]Acha Air Sales Price List'!$B$1:$X$65536,12,FALSE)*$M$14),2)</f>
        <v>0</v>
      </c>
      <c r="H455" s="21"/>
      <c r="I455" s="199">
        <f t="shared" si="11"/>
        <v>0</v>
      </c>
      <c r="J455" s="14"/>
    </row>
    <row r="456" spans="1:10" ht="12.4" hidden="1" customHeight="1">
      <c r="A456" s="13"/>
      <c r="B456" s="1"/>
      <c r="C456" s="36"/>
      <c r="D456" s="211"/>
      <c r="E456" s="212"/>
      <c r="F456" s="43" t="str">
        <f>VLOOKUP(C456,'[2]Acha Air Sales Price List'!$B$1:$D$65536,3,FALSE)</f>
        <v>Exchange rate :</v>
      </c>
      <c r="G456" s="21">
        <f>ROUND(IF(ISBLANK(C456),0,VLOOKUP(C456,'[2]Acha Air Sales Price List'!$B$1:$X$65536,12,FALSE)*$M$14),2)</f>
        <v>0</v>
      </c>
      <c r="H456" s="21"/>
      <c r="I456" s="199">
        <f t="shared" si="11"/>
        <v>0</v>
      </c>
      <c r="J456" s="14"/>
    </row>
    <row r="457" spans="1:10" ht="12.4" hidden="1" customHeight="1">
      <c r="A457" s="13"/>
      <c r="B457" s="1"/>
      <c r="C457" s="36"/>
      <c r="D457" s="211"/>
      <c r="E457" s="212"/>
      <c r="F457" s="43" t="str">
        <f>VLOOKUP(C457,'[2]Acha Air Sales Price List'!$B$1:$D$65536,3,FALSE)</f>
        <v>Exchange rate :</v>
      </c>
      <c r="G457" s="21">
        <f>ROUND(IF(ISBLANK(C457),0,VLOOKUP(C457,'[2]Acha Air Sales Price List'!$B$1:$X$65536,12,FALSE)*$M$14),2)</f>
        <v>0</v>
      </c>
      <c r="H457" s="21"/>
      <c r="I457" s="199">
        <f t="shared" si="11"/>
        <v>0</v>
      </c>
      <c r="J457" s="14"/>
    </row>
    <row r="458" spans="1:10" ht="12.4" hidden="1" customHeight="1">
      <c r="A458" s="13"/>
      <c r="B458" s="1"/>
      <c r="C458" s="36"/>
      <c r="D458" s="211"/>
      <c r="E458" s="212"/>
      <c r="F458" s="43" t="str">
        <f>VLOOKUP(C458,'[2]Acha Air Sales Price List'!$B$1:$D$65536,3,FALSE)</f>
        <v>Exchange rate :</v>
      </c>
      <c r="G458" s="21">
        <f>ROUND(IF(ISBLANK(C458),0,VLOOKUP(C458,'[2]Acha Air Sales Price List'!$B$1:$X$65536,12,FALSE)*$M$14),2)</f>
        <v>0</v>
      </c>
      <c r="H458" s="21"/>
      <c r="I458" s="199">
        <f t="shared" si="11"/>
        <v>0</v>
      </c>
      <c r="J458" s="14"/>
    </row>
    <row r="459" spans="1:10" ht="12.4" hidden="1" customHeight="1">
      <c r="A459" s="13"/>
      <c r="B459" s="1"/>
      <c r="C459" s="36"/>
      <c r="D459" s="211"/>
      <c r="E459" s="212"/>
      <c r="F459" s="43" t="str">
        <f>VLOOKUP(C459,'[2]Acha Air Sales Price List'!$B$1:$D$65536,3,FALSE)</f>
        <v>Exchange rate :</v>
      </c>
      <c r="G459" s="21">
        <f>ROUND(IF(ISBLANK(C459),0,VLOOKUP(C459,'[2]Acha Air Sales Price List'!$B$1:$X$65536,12,FALSE)*$M$14),2)</f>
        <v>0</v>
      </c>
      <c r="H459" s="21"/>
      <c r="I459" s="199">
        <f t="shared" si="11"/>
        <v>0</v>
      </c>
      <c r="J459" s="14"/>
    </row>
    <row r="460" spans="1:10" ht="12.4" hidden="1" customHeight="1">
      <c r="A460" s="13"/>
      <c r="B460" s="1"/>
      <c r="C460" s="36"/>
      <c r="D460" s="211"/>
      <c r="E460" s="212"/>
      <c r="F460" s="43" t="str">
        <f>VLOOKUP(C460,'[2]Acha Air Sales Price List'!$B$1:$D$65536,3,FALSE)</f>
        <v>Exchange rate :</v>
      </c>
      <c r="G460" s="21">
        <f>ROUND(IF(ISBLANK(C460),0,VLOOKUP(C460,'[2]Acha Air Sales Price List'!$B$1:$X$65536,12,FALSE)*$M$14),2)</f>
        <v>0</v>
      </c>
      <c r="H460" s="21"/>
      <c r="I460" s="199">
        <f t="shared" si="11"/>
        <v>0</v>
      </c>
      <c r="J460" s="14"/>
    </row>
    <row r="461" spans="1:10" ht="12.4" hidden="1" customHeight="1">
      <c r="A461" s="13"/>
      <c r="B461" s="1"/>
      <c r="C461" s="36"/>
      <c r="D461" s="211"/>
      <c r="E461" s="212"/>
      <c r="F461" s="43" t="str">
        <f>VLOOKUP(C461,'[2]Acha Air Sales Price List'!$B$1:$D$65536,3,FALSE)</f>
        <v>Exchange rate :</v>
      </c>
      <c r="G461" s="21">
        <f>ROUND(IF(ISBLANK(C461),0,VLOOKUP(C461,'[2]Acha Air Sales Price List'!$B$1:$X$65536,12,FALSE)*$M$14),2)</f>
        <v>0</v>
      </c>
      <c r="H461" s="21"/>
      <c r="I461" s="199">
        <f t="shared" si="11"/>
        <v>0</v>
      </c>
      <c r="J461" s="14"/>
    </row>
    <row r="462" spans="1:10" ht="12.4" hidden="1" customHeight="1">
      <c r="A462" s="13"/>
      <c r="B462" s="1"/>
      <c r="C462" s="36"/>
      <c r="D462" s="211"/>
      <c r="E462" s="212"/>
      <c r="F462" s="43" t="str">
        <f>VLOOKUP(C462,'[2]Acha Air Sales Price List'!$B$1:$D$65536,3,FALSE)</f>
        <v>Exchange rate :</v>
      </c>
      <c r="G462" s="21">
        <f>ROUND(IF(ISBLANK(C462),0,VLOOKUP(C462,'[2]Acha Air Sales Price List'!$B$1:$X$65536,12,FALSE)*$M$14),2)</f>
        <v>0</v>
      </c>
      <c r="H462" s="21"/>
      <c r="I462" s="199">
        <f t="shared" si="11"/>
        <v>0</v>
      </c>
      <c r="J462" s="14"/>
    </row>
    <row r="463" spans="1:10" ht="12.4" hidden="1" customHeight="1">
      <c r="A463" s="13"/>
      <c r="B463" s="1"/>
      <c r="C463" s="36"/>
      <c r="D463" s="211"/>
      <c r="E463" s="212"/>
      <c r="F463" s="43" t="str">
        <f>VLOOKUP(C463,'[2]Acha Air Sales Price List'!$B$1:$D$65536,3,FALSE)</f>
        <v>Exchange rate :</v>
      </c>
      <c r="G463" s="21">
        <f>ROUND(IF(ISBLANK(C463),0,VLOOKUP(C463,'[2]Acha Air Sales Price List'!$B$1:$X$65536,12,FALSE)*$M$14),2)</f>
        <v>0</v>
      </c>
      <c r="H463" s="21"/>
      <c r="I463" s="199">
        <f t="shared" si="11"/>
        <v>0</v>
      </c>
      <c r="J463" s="14"/>
    </row>
    <row r="464" spans="1:10" ht="12.4" hidden="1" customHeight="1">
      <c r="A464" s="13"/>
      <c r="B464" s="1"/>
      <c r="C464" s="36"/>
      <c r="D464" s="211"/>
      <c r="E464" s="212"/>
      <c r="F464" s="43" t="str">
        <f>VLOOKUP(C464,'[2]Acha Air Sales Price List'!$B$1:$D$65536,3,FALSE)</f>
        <v>Exchange rate :</v>
      </c>
      <c r="G464" s="21">
        <f>ROUND(IF(ISBLANK(C464),0,VLOOKUP(C464,'[2]Acha Air Sales Price List'!$B$1:$X$65536,12,FALSE)*$M$14),2)</f>
        <v>0</v>
      </c>
      <c r="H464" s="21"/>
      <c r="I464" s="199">
        <f t="shared" si="11"/>
        <v>0</v>
      </c>
      <c r="J464" s="14"/>
    </row>
    <row r="465" spans="1:10" ht="12.4" hidden="1" customHeight="1">
      <c r="A465" s="13"/>
      <c r="B465" s="1"/>
      <c r="C465" s="36"/>
      <c r="D465" s="211"/>
      <c r="E465" s="212"/>
      <c r="F465" s="43" t="str">
        <f>VLOOKUP(C465,'[2]Acha Air Sales Price List'!$B$1:$D$65536,3,FALSE)</f>
        <v>Exchange rate :</v>
      </c>
      <c r="G465" s="21">
        <f>ROUND(IF(ISBLANK(C465),0,VLOOKUP(C465,'[2]Acha Air Sales Price List'!$B$1:$X$65536,12,FALSE)*$M$14),2)</f>
        <v>0</v>
      </c>
      <c r="H465" s="21"/>
      <c r="I465" s="199">
        <f t="shared" si="11"/>
        <v>0</v>
      </c>
      <c r="J465" s="14"/>
    </row>
    <row r="466" spans="1:10" ht="12.4" hidden="1" customHeight="1">
      <c r="A466" s="13"/>
      <c r="B466" s="1"/>
      <c r="C466" s="36"/>
      <c r="D466" s="211"/>
      <c r="E466" s="212"/>
      <c r="F466" s="43" t="str">
        <f>VLOOKUP(C466,'[2]Acha Air Sales Price List'!$B$1:$D$65536,3,FALSE)</f>
        <v>Exchange rate :</v>
      </c>
      <c r="G466" s="21">
        <f>ROUND(IF(ISBLANK(C466),0,VLOOKUP(C466,'[2]Acha Air Sales Price List'!$B$1:$X$65536,12,FALSE)*$M$14),2)</f>
        <v>0</v>
      </c>
      <c r="H466" s="21"/>
      <c r="I466" s="199">
        <f t="shared" si="11"/>
        <v>0</v>
      </c>
      <c r="J466" s="14"/>
    </row>
    <row r="467" spans="1:10" ht="12.4" hidden="1" customHeight="1">
      <c r="A467" s="13"/>
      <c r="B467" s="1"/>
      <c r="C467" s="36"/>
      <c r="D467" s="211"/>
      <c r="E467" s="212"/>
      <c r="F467" s="43" t="str">
        <f>VLOOKUP(C467,'[2]Acha Air Sales Price List'!$B$1:$D$65536,3,FALSE)</f>
        <v>Exchange rate :</v>
      </c>
      <c r="G467" s="21">
        <f>ROUND(IF(ISBLANK(C467),0,VLOOKUP(C467,'[2]Acha Air Sales Price List'!$B$1:$X$65536,12,FALSE)*$M$14),2)</f>
        <v>0</v>
      </c>
      <c r="H467" s="21"/>
      <c r="I467" s="199">
        <f t="shared" si="11"/>
        <v>0</v>
      </c>
      <c r="J467" s="14"/>
    </row>
    <row r="468" spans="1:10" ht="12.4" hidden="1" customHeight="1">
      <c r="A468" s="13"/>
      <c r="B468" s="1"/>
      <c r="C468" s="36"/>
      <c r="D468" s="211"/>
      <c r="E468" s="212"/>
      <c r="F468" s="43" t="str">
        <f>VLOOKUP(C468,'[2]Acha Air Sales Price List'!$B$1:$D$65536,3,FALSE)</f>
        <v>Exchange rate :</v>
      </c>
      <c r="G468" s="21">
        <f>ROUND(IF(ISBLANK(C468),0,VLOOKUP(C468,'[2]Acha Air Sales Price List'!$B$1:$X$65536,12,FALSE)*$M$14),2)</f>
        <v>0</v>
      </c>
      <c r="H468" s="21"/>
      <c r="I468" s="199">
        <f t="shared" si="11"/>
        <v>0</v>
      </c>
      <c r="J468" s="14"/>
    </row>
    <row r="469" spans="1:10" ht="12.4" hidden="1" customHeight="1">
      <c r="A469" s="13"/>
      <c r="B469" s="1"/>
      <c r="C469" s="36"/>
      <c r="D469" s="211"/>
      <c r="E469" s="212"/>
      <c r="F469" s="43" t="str">
        <f>VLOOKUP(C469,'[2]Acha Air Sales Price List'!$B$1:$D$65536,3,FALSE)</f>
        <v>Exchange rate :</v>
      </c>
      <c r="G469" s="21">
        <f>ROUND(IF(ISBLANK(C469),0,VLOOKUP(C469,'[2]Acha Air Sales Price List'!$B$1:$X$65536,12,FALSE)*$M$14),2)</f>
        <v>0</v>
      </c>
      <c r="H469" s="21"/>
      <c r="I469" s="199">
        <f t="shared" si="11"/>
        <v>0</v>
      </c>
      <c r="J469" s="14"/>
    </row>
    <row r="470" spans="1:10" ht="12.4" hidden="1" customHeight="1">
      <c r="A470" s="13"/>
      <c r="B470" s="1"/>
      <c r="C470" s="36"/>
      <c r="D470" s="211"/>
      <c r="E470" s="212"/>
      <c r="F470" s="43" t="str">
        <f>VLOOKUP(C470,'[2]Acha Air Sales Price List'!$B$1:$D$65536,3,FALSE)</f>
        <v>Exchange rate :</v>
      </c>
      <c r="G470" s="21">
        <f>ROUND(IF(ISBLANK(C470),0,VLOOKUP(C470,'[2]Acha Air Sales Price List'!$B$1:$X$65536,12,FALSE)*$M$14),2)</f>
        <v>0</v>
      </c>
      <c r="H470" s="21"/>
      <c r="I470" s="199">
        <f t="shared" si="11"/>
        <v>0</v>
      </c>
      <c r="J470" s="14"/>
    </row>
    <row r="471" spans="1:10" ht="12.4" hidden="1" customHeight="1">
      <c r="A471" s="13"/>
      <c r="B471" s="1"/>
      <c r="C471" s="36"/>
      <c r="D471" s="211"/>
      <c r="E471" s="212"/>
      <c r="F471" s="43" t="str">
        <f>VLOOKUP(C471,'[2]Acha Air Sales Price List'!$B$1:$D$65536,3,FALSE)</f>
        <v>Exchange rate :</v>
      </c>
      <c r="G471" s="21">
        <f>ROUND(IF(ISBLANK(C471),0,VLOOKUP(C471,'[2]Acha Air Sales Price List'!$B$1:$X$65536,12,FALSE)*$M$14),2)</f>
        <v>0</v>
      </c>
      <c r="H471" s="21"/>
      <c r="I471" s="199">
        <f t="shared" si="11"/>
        <v>0</v>
      </c>
      <c r="J471" s="14"/>
    </row>
    <row r="472" spans="1:10" ht="12.4" hidden="1" customHeight="1">
      <c r="A472" s="13"/>
      <c r="B472" s="1"/>
      <c r="C472" s="36"/>
      <c r="D472" s="211"/>
      <c r="E472" s="212"/>
      <c r="F472" s="43" t="str">
        <f>VLOOKUP(C472,'[2]Acha Air Sales Price List'!$B$1:$D$65536,3,FALSE)</f>
        <v>Exchange rate :</v>
      </c>
      <c r="G472" s="21">
        <f>ROUND(IF(ISBLANK(C472),0,VLOOKUP(C472,'[2]Acha Air Sales Price List'!$B$1:$X$65536,12,FALSE)*$M$14),2)</f>
        <v>0</v>
      </c>
      <c r="H472" s="21"/>
      <c r="I472" s="199">
        <f t="shared" si="11"/>
        <v>0</v>
      </c>
      <c r="J472" s="14"/>
    </row>
    <row r="473" spans="1:10" ht="12.4" hidden="1" customHeight="1">
      <c r="A473" s="13"/>
      <c r="B473" s="1"/>
      <c r="C473" s="36"/>
      <c r="D473" s="211"/>
      <c r="E473" s="212"/>
      <c r="F473" s="43" t="str">
        <f>VLOOKUP(C473,'[2]Acha Air Sales Price List'!$B$1:$D$65536,3,FALSE)</f>
        <v>Exchange rate :</v>
      </c>
      <c r="G473" s="21">
        <f>ROUND(IF(ISBLANK(C473),0,VLOOKUP(C473,'[2]Acha Air Sales Price List'!$B$1:$X$65536,12,FALSE)*$M$14),2)</f>
        <v>0</v>
      </c>
      <c r="H473" s="21"/>
      <c r="I473" s="199">
        <f t="shared" si="11"/>
        <v>0</v>
      </c>
      <c r="J473" s="14"/>
    </row>
    <row r="474" spans="1:10" ht="12.4" hidden="1" customHeight="1">
      <c r="A474" s="13"/>
      <c r="B474" s="1"/>
      <c r="C474" s="36"/>
      <c r="D474" s="211"/>
      <c r="E474" s="212"/>
      <c r="F474" s="43" t="str">
        <f>VLOOKUP(C474,'[2]Acha Air Sales Price List'!$B$1:$D$65536,3,FALSE)</f>
        <v>Exchange rate :</v>
      </c>
      <c r="G474" s="21">
        <f>ROUND(IF(ISBLANK(C474),0,VLOOKUP(C474,'[2]Acha Air Sales Price List'!$B$1:$X$65536,12,FALSE)*$M$14),2)</f>
        <v>0</v>
      </c>
      <c r="H474" s="21"/>
      <c r="I474" s="199">
        <f t="shared" si="11"/>
        <v>0</v>
      </c>
      <c r="J474" s="14"/>
    </row>
    <row r="475" spans="1:10" ht="12.4" hidden="1" customHeight="1">
      <c r="A475" s="13"/>
      <c r="B475" s="1"/>
      <c r="C475" s="37"/>
      <c r="D475" s="211"/>
      <c r="E475" s="212"/>
      <c r="F475" s="43" t="str">
        <f>VLOOKUP(C475,'[2]Acha Air Sales Price List'!$B$1:$D$65536,3,FALSE)</f>
        <v>Exchange rate :</v>
      </c>
      <c r="G475" s="21">
        <f>ROUND(IF(ISBLANK(C475),0,VLOOKUP(C475,'[2]Acha Air Sales Price List'!$B$1:$X$65536,12,FALSE)*$M$14),2)</f>
        <v>0</v>
      </c>
      <c r="H475" s="21"/>
      <c r="I475" s="199">
        <f t="shared" si="11"/>
        <v>0</v>
      </c>
      <c r="J475" s="14"/>
    </row>
    <row r="476" spans="1:10" ht="12" hidden="1" customHeight="1">
      <c r="A476" s="13"/>
      <c r="B476" s="1"/>
      <c r="C476" s="36"/>
      <c r="D476" s="211"/>
      <c r="E476" s="212"/>
      <c r="F476" s="43" t="str">
        <f>VLOOKUP(C476,'[2]Acha Air Sales Price List'!$B$1:$D$65536,3,FALSE)</f>
        <v>Exchange rate :</v>
      </c>
      <c r="G476" s="21">
        <f>ROUND(IF(ISBLANK(C476),0,VLOOKUP(C476,'[2]Acha Air Sales Price List'!$B$1:$X$65536,12,FALSE)*$M$14),2)</f>
        <v>0</v>
      </c>
      <c r="H476" s="21"/>
      <c r="I476" s="199">
        <f t="shared" si="11"/>
        <v>0</v>
      </c>
      <c r="J476" s="14"/>
    </row>
    <row r="477" spans="1:10" ht="12.4" hidden="1" customHeight="1">
      <c r="A477" s="13"/>
      <c r="B477" s="1"/>
      <c r="C477" s="36"/>
      <c r="D477" s="211"/>
      <c r="E477" s="212"/>
      <c r="F477" s="43" t="str">
        <f>VLOOKUP(C477,'[2]Acha Air Sales Price List'!$B$1:$D$65536,3,FALSE)</f>
        <v>Exchange rate :</v>
      </c>
      <c r="G477" s="21">
        <f>ROUND(IF(ISBLANK(C477),0,VLOOKUP(C477,'[2]Acha Air Sales Price List'!$B$1:$X$65536,12,FALSE)*$M$14),2)</f>
        <v>0</v>
      </c>
      <c r="H477" s="21"/>
      <c r="I477" s="199">
        <f t="shared" si="11"/>
        <v>0</v>
      </c>
      <c r="J477" s="14"/>
    </row>
    <row r="478" spans="1:10" ht="12.4" hidden="1" customHeight="1">
      <c r="A478" s="13"/>
      <c r="B478" s="1"/>
      <c r="C478" s="36"/>
      <c r="D478" s="211"/>
      <c r="E478" s="212"/>
      <c r="F478" s="43" t="str">
        <f>VLOOKUP(C478,'[2]Acha Air Sales Price List'!$B$1:$D$65536,3,FALSE)</f>
        <v>Exchange rate :</v>
      </c>
      <c r="G478" s="21">
        <f>ROUND(IF(ISBLANK(C478),0,VLOOKUP(C478,'[2]Acha Air Sales Price List'!$B$1:$X$65536,12,FALSE)*$M$14),2)</f>
        <v>0</v>
      </c>
      <c r="H478" s="21"/>
      <c r="I478" s="199">
        <f t="shared" si="11"/>
        <v>0</v>
      </c>
      <c r="J478" s="14"/>
    </row>
    <row r="479" spans="1:10" ht="12.4" hidden="1" customHeight="1">
      <c r="A479" s="13"/>
      <c r="B479" s="1"/>
      <c r="C479" s="36"/>
      <c r="D479" s="211"/>
      <c r="E479" s="212"/>
      <c r="F479" s="43" t="str">
        <f>VLOOKUP(C479,'[2]Acha Air Sales Price List'!$B$1:$D$65536,3,FALSE)</f>
        <v>Exchange rate :</v>
      </c>
      <c r="G479" s="21">
        <f>ROUND(IF(ISBLANK(C479),0,VLOOKUP(C479,'[2]Acha Air Sales Price List'!$B$1:$X$65536,12,FALSE)*$M$14),2)</f>
        <v>0</v>
      </c>
      <c r="H479" s="21"/>
      <c r="I479" s="199">
        <f t="shared" si="11"/>
        <v>0</v>
      </c>
      <c r="J479" s="14"/>
    </row>
    <row r="480" spans="1:10" ht="12.4" hidden="1" customHeight="1">
      <c r="A480" s="13"/>
      <c r="B480" s="1"/>
      <c r="C480" s="36"/>
      <c r="D480" s="211"/>
      <c r="E480" s="212"/>
      <c r="F480" s="43" t="str">
        <f>VLOOKUP(C480,'[2]Acha Air Sales Price List'!$B$1:$D$65536,3,FALSE)</f>
        <v>Exchange rate :</v>
      </c>
      <c r="G480" s="21">
        <f>ROUND(IF(ISBLANK(C480),0,VLOOKUP(C480,'[2]Acha Air Sales Price List'!$B$1:$X$65536,12,FALSE)*$M$14),2)</f>
        <v>0</v>
      </c>
      <c r="H480" s="21"/>
      <c r="I480" s="199">
        <f t="shared" si="11"/>
        <v>0</v>
      </c>
      <c r="J480" s="14"/>
    </row>
    <row r="481" spans="1:10" ht="12.4" hidden="1" customHeight="1">
      <c r="A481" s="13"/>
      <c r="B481" s="1"/>
      <c r="C481" s="36"/>
      <c r="D481" s="211"/>
      <c r="E481" s="212"/>
      <c r="F481" s="43" t="str">
        <f>VLOOKUP(C481,'[2]Acha Air Sales Price List'!$B$1:$D$65536,3,FALSE)</f>
        <v>Exchange rate :</v>
      </c>
      <c r="G481" s="21">
        <f>ROUND(IF(ISBLANK(C481),0,VLOOKUP(C481,'[2]Acha Air Sales Price List'!$B$1:$X$65536,12,FALSE)*$M$14),2)</f>
        <v>0</v>
      </c>
      <c r="H481" s="21"/>
      <c r="I481" s="199">
        <f t="shared" si="11"/>
        <v>0</v>
      </c>
      <c r="J481" s="14"/>
    </row>
    <row r="482" spans="1:10" ht="12.4" hidden="1" customHeight="1">
      <c r="A482" s="13"/>
      <c r="B482" s="1"/>
      <c r="C482" s="36"/>
      <c r="D482" s="211"/>
      <c r="E482" s="212"/>
      <c r="F482" s="43" t="str">
        <f>VLOOKUP(C482,'[2]Acha Air Sales Price List'!$B$1:$D$65536,3,FALSE)</f>
        <v>Exchange rate :</v>
      </c>
      <c r="G482" s="21">
        <f>ROUND(IF(ISBLANK(C482),0,VLOOKUP(C482,'[2]Acha Air Sales Price List'!$B$1:$X$65536,12,FALSE)*$M$14),2)</f>
        <v>0</v>
      </c>
      <c r="H482" s="21"/>
      <c r="I482" s="199">
        <f t="shared" si="11"/>
        <v>0</v>
      </c>
      <c r="J482" s="14"/>
    </row>
    <row r="483" spans="1:10" ht="12.4" hidden="1" customHeight="1">
      <c r="A483" s="13"/>
      <c r="B483" s="1"/>
      <c r="C483" s="36"/>
      <c r="D483" s="211"/>
      <c r="E483" s="212"/>
      <c r="F483" s="43" t="str">
        <f>VLOOKUP(C483,'[2]Acha Air Sales Price List'!$B$1:$D$65536,3,FALSE)</f>
        <v>Exchange rate :</v>
      </c>
      <c r="G483" s="21">
        <f>ROUND(IF(ISBLANK(C483),0,VLOOKUP(C483,'[2]Acha Air Sales Price List'!$B$1:$X$65536,12,FALSE)*$M$14),2)</f>
        <v>0</v>
      </c>
      <c r="H483" s="21"/>
      <c r="I483" s="199">
        <f t="shared" si="11"/>
        <v>0</v>
      </c>
      <c r="J483" s="14"/>
    </row>
    <row r="484" spans="1:10" ht="12.4" hidden="1" customHeight="1">
      <c r="A484" s="13"/>
      <c r="B484" s="1"/>
      <c r="C484" s="36"/>
      <c r="D484" s="211"/>
      <c r="E484" s="212"/>
      <c r="F484" s="43" t="str">
        <f>VLOOKUP(C484,'[2]Acha Air Sales Price List'!$B$1:$D$65536,3,FALSE)</f>
        <v>Exchange rate :</v>
      </c>
      <c r="G484" s="21">
        <f>ROUND(IF(ISBLANK(C484),0,VLOOKUP(C484,'[2]Acha Air Sales Price List'!$B$1:$X$65536,12,FALSE)*$M$14),2)</f>
        <v>0</v>
      </c>
      <c r="H484" s="21"/>
      <c r="I484" s="199">
        <f t="shared" si="11"/>
        <v>0</v>
      </c>
      <c r="J484" s="14"/>
    </row>
    <row r="485" spans="1:10" ht="12.4" hidden="1" customHeight="1">
      <c r="A485" s="13"/>
      <c r="B485" s="1"/>
      <c r="C485" s="36"/>
      <c r="D485" s="211"/>
      <c r="E485" s="212"/>
      <c r="F485" s="43" t="str">
        <f>VLOOKUP(C485,'[2]Acha Air Sales Price List'!$B$1:$D$65536,3,FALSE)</f>
        <v>Exchange rate :</v>
      </c>
      <c r="G485" s="21">
        <f>ROUND(IF(ISBLANK(C485),0,VLOOKUP(C485,'[2]Acha Air Sales Price List'!$B$1:$X$65536,12,FALSE)*$M$14),2)</f>
        <v>0</v>
      </c>
      <c r="H485" s="21"/>
      <c r="I485" s="199">
        <f t="shared" si="11"/>
        <v>0</v>
      </c>
      <c r="J485" s="14"/>
    </row>
    <row r="486" spans="1:10" ht="12.4" hidden="1" customHeight="1">
      <c r="A486" s="13"/>
      <c r="B486" s="1"/>
      <c r="C486" s="36"/>
      <c r="D486" s="211"/>
      <c r="E486" s="212"/>
      <c r="F486" s="43" t="str">
        <f>VLOOKUP(C486,'[2]Acha Air Sales Price List'!$B$1:$D$65536,3,FALSE)</f>
        <v>Exchange rate :</v>
      </c>
      <c r="G486" s="21">
        <f>ROUND(IF(ISBLANK(C486),0,VLOOKUP(C486,'[2]Acha Air Sales Price List'!$B$1:$X$65536,12,FALSE)*$M$14),2)</f>
        <v>0</v>
      </c>
      <c r="H486" s="21"/>
      <c r="I486" s="199">
        <f t="shared" si="11"/>
        <v>0</v>
      </c>
      <c r="J486" s="14"/>
    </row>
    <row r="487" spans="1:10" ht="12.4" hidden="1" customHeight="1">
      <c r="A487" s="13"/>
      <c r="B487" s="1"/>
      <c r="C487" s="36"/>
      <c r="D487" s="211"/>
      <c r="E487" s="212"/>
      <c r="F487" s="43" t="str">
        <f>VLOOKUP(C487,'[2]Acha Air Sales Price List'!$B$1:$D$65536,3,FALSE)</f>
        <v>Exchange rate :</v>
      </c>
      <c r="G487" s="21">
        <f>ROUND(IF(ISBLANK(C487),0,VLOOKUP(C487,'[2]Acha Air Sales Price List'!$B$1:$X$65536,12,FALSE)*$M$14),2)</f>
        <v>0</v>
      </c>
      <c r="H487" s="21"/>
      <c r="I487" s="199">
        <f t="shared" si="11"/>
        <v>0</v>
      </c>
      <c r="J487" s="14"/>
    </row>
    <row r="488" spans="1:10" ht="12.4" hidden="1" customHeight="1">
      <c r="A488" s="13"/>
      <c r="B488" s="1"/>
      <c r="C488" s="36"/>
      <c r="D488" s="211"/>
      <c r="E488" s="212"/>
      <c r="F488" s="43" t="str">
        <f>VLOOKUP(C488,'[2]Acha Air Sales Price List'!$B$1:$D$65536,3,FALSE)</f>
        <v>Exchange rate :</v>
      </c>
      <c r="G488" s="21">
        <f>ROUND(IF(ISBLANK(C488),0,VLOOKUP(C488,'[2]Acha Air Sales Price List'!$B$1:$X$65536,12,FALSE)*$M$14),2)</f>
        <v>0</v>
      </c>
      <c r="H488" s="21"/>
      <c r="I488" s="199">
        <f t="shared" si="11"/>
        <v>0</v>
      </c>
      <c r="J488" s="14"/>
    </row>
    <row r="489" spans="1:10" ht="12.4" hidden="1" customHeight="1">
      <c r="A489" s="13"/>
      <c r="B489" s="1"/>
      <c r="C489" s="36"/>
      <c r="D489" s="211"/>
      <c r="E489" s="212"/>
      <c r="F489" s="43" t="str">
        <f>VLOOKUP(C489,'[2]Acha Air Sales Price List'!$B$1:$D$65536,3,FALSE)</f>
        <v>Exchange rate :</v>
      </c>
      <c r="G489" s="21">
        <f>ROUND(IF(ISBLANK(C489),0,VLOOKUP(C489,'[2]Acha Air Sales Price List'!$B$1:$X$65536,12,FALSE)*$M$14),2)</f>
        <v>0</v>
      </c>
      <c r="H489" s="21"/>
      <c r="I489" s="199">
        <f t="shared" si="11"/>
        <v>0</v>
      </c>
      <c r="J489" s="14"/>
    </row>
    <row r="490" spans="1:10" ht="12.4" hidden="1" customHeight="1">
      <c r="A490" s="13"/>
      <c r="B490" s="1"/>
      <c r="C490" s="36"/>
      <c r="D490" s="211"/>
      <c r="E490" s="212"/>
      <c r="F490" s="43" t="str">
        <f>VLOOKUP(C490,'[2]Acha Air Sales Price List'!$B$1:$D$65536,3,FALSE)</f>
        <v>Exchange rate :</v>
      </c>
      <c r="G490" s="21">
        <f>ROUND(IF(ISBLANK(C490),0,VLOOKUP(C490,'[2]Acha Air Sales Price List'!$B$1:$X$65536,12,FALSE)*$M$14),2)</f>
        <v>0</v>
      </c>
      <c r="H490" s="21"/>
      <c r="I490" s="199">
        <f t="shared" si="11"/>
        <v>0</v>
      </c>
      <c r="J490" s="14"/>
    </row>
    <row r="491" spans="1:10" ht="12.4" hidden="1" customHeight="1">
      <c r="A491" s="13"/>
      <c r="B491" s="1"/>
      <c r="C491" s="36"/>
      <c r="D491" s="211"/>
      <c r="E491" s="212"/>
      <c r="F491" s="43" t="str">
        <f>VLOOKUP(C491,'[2]Acha Air Sales Price List'!$B$1:$D$65536,3,FALSE)</f>
        <v>Exchange rate :</v>
      </c>
      <c r="G491" s="21">
        <f>ROUND(IF(ISBLANK(C491),0,VLOOKUP(C491,'[2]Acha Air Sales Price List'!$B$1:$X$65536,12,FALSE)*$M$14),2)</f>
        <v>0</v>
      </c>
      <c r="H491" s="21"/>
      <c r="I491" s="199">
        <f t="shared" si="11"/>
        <v>0</v>
      </c>
      <c r="J491" s="14"/>
    </row>
    <row r="492" spans="1:10" ht="12.4" hidden="1" customHeight="1">
      <c r="A492" s="13"/>
      <c r="B492" s="1"/>
      <c r="C492" s="36"/>
      <c r="D492" s="211"/>
      <c r="E492" s="212"/>
      <c r="F492" s="43" t="str">
        <f>VLOOKUP(C492,'[2]Acha Air Sales Price List'!$B$1:$D$65536,3,FALSE)</f>
        <v>Exchange rate :</v>
      </c>
      <c r="G492" s="21">
        <f>ROUND(IF(ISBLANK(C492),0,VLOOKUP(C492,'[2]Acha Air Sales Price List'!$B$1:$X$65536,12,FALSE)*$M$14),2)</f>
        <v>0</v>
      </c>
      <c r="H492" s="21"/>
      <c r="I492" s="199">
        <f t="shared" si="11"/>
        <v>0</v>
      </c>
      <c r="J492" s="14"/>
    </row>
    <row r="493" spans="1:10" ht="12.4" hidden="1" customHeight="1">
      <c r="A493" s="13"/>
      <c r="B493" s="1"/>
      <c r="C493" s="36"/>
      <c r="D493" s="211"/>
      <c r="E493" s="212"/>
      <c r="F493" s="43" t="str">
        <f>VLOOKUP(C493,'[2]Acha Air Sales Price List'!$B$1:$D$65536,3,FALSE)</f>
        <v>Exchange rate :</v>
      </c>
      <c r="G493" s="21">
        <f>ROUND(IF(ISBLANK(C493),0,VLOOKUP(C493,'[2]Acha Air Sales Price List'!$B$1:$X$65536,12,FALSE)*$M$14),2)</f>
        <v>0</v>
      </c>
      <c r="H493" s="21"/>
      <c r="I493" s="199">
        <f t="shared" si="11"/>
        <v>0</v>
      </c>
      <c r="J493" s="14"/>
    </row>
    <row r="494" spans="1:10" ht="12.4" hidden="1" customHeight="1">
      <c r="A494" s="13"/>
      <c r="B494" s="1"/>
      <c r="C494" s="36"/>
      <c r="D494" s="211"/>
      <c r="E494" s="212"/>
      <c r="F494" s="43" t="str">
        <f>VLOOKUP(C494,'[2]Acha Air Sales Price List'!$B$1:$D$65536,3,FALSE)</f>
        <v>Exchange rate :</v>
      </c>
      <c r="G494" s="21">
        <f>ROUND(IF(ISBLANK(C494),0,VLOOKUP(C494,'[2]Acha Air Sales Price List'!$B$1:$X$65536,12,FALSE)*$M$14),2)</f>
        <v>0</v>
      </c>
      <c r="H494" s="21"/>
      <c r="I494" s="199">
        <f t="shared" si="11"/>
        <v>0</v>
      </c>
      <c r="J494" s="14"/>
    </row>
    <row r="495" spans="1:10" ht="12.4" hidden="1" customHeight="1">
      <c r="A495" s="13"/>
      <c r="B495" s="1"/>
      <c r="C495" s="36"/>
      <c r="D495" s="211"/>
      <c r="E495" s="212"/>
      <c r="F495" s="43" t="str">
        <f>VLOOKUP(C495,'[2]Acha Air Sales Price List'!$B$1:$D$65536,3,FALSE)</f>
        <v>Exchange rate :</v>
      </c>
      <c r="G495" s="21">
        <f>ROUND(IF(ISBLANK(C495),0,VLOOKUP(C495,'[2]Acha Air Sales Price List'!$B$1:$X$65536,12,FALSE)*$M$14),2)</f>
        <v>0</v>
      </c>
      <c r="H495" s="21"/>
      <c r="I495" s="199">
        <f t="shared" si="11"/>
        <v>0</v>
      </c>
      <c r="J495" s="14"/>
    </row>
    <row r="496" spans="1:10" ht="12.4" hidden="1" customHeight="1">
      <c r="A496" s="13"/>
      <c r="B496" s="1"/>
      <c r="C496" s="36"/>
      <c r="D496" s="211"/>
      <c r="E496" s="212"/>
      <c r="F496" s="43" t="str">
        <f>VLOOKUP(C496,'[2]Acha Air Sales Price List'!$B$1:$D$65536,3,FALSE)</f>
        <v>Exchange rate :</v>
      </c>
      <c r="G496" s="21">
        <f>ROUND(IF(ISBLANK(C496),0,VLOOKUP(C496,'[2]Acha Air Sales Price List'!$B$1:$X$65536,12,FALSE)*$M$14),2)</f>
        <v>0</v>
      </c>
      <c r="H496" s="21"/>
      <c r="I496" s="199">
        <f t="shared" si="11"/>
        <v>0</v>
      </c>
      <c r="J496" s="14"/>
    </row>
    <row r="497" spans="1:10" ht="12.4" hidden="1" customHeight="1">
      <c r="A497" s="13"/>
      <c r="B497" s="1"/>
      <c r="C497" s="36"/>
      <c r="D497" s="211"/>
      <c r="E497" s="212"/>
      <c r="F497" s="43" t="str">
        <f>VLOOKUP(C497,'[2]Acha Air Sales Price List'!$B$1:$D$65536,3,FALSE)</f>
        <v>Exchange rate :</v>
      </c>
      <c r="G497" s="21">
        <f>ROUND(IF(ISBLANK(C497),0,VLOOKUP(C497,'[2]Acha Air Sales Price List'!$B$1:$X$65536,12,FALSE)*$M$14),2)</f>
        <v>0</v>
      </c>
      <c r="H497" s="21"/>
      <c r="I497" s="199">
        <f t="shared" si="11"/>
        <v>0</v>
      </c>
      <c r="J497" s="14"/>
    </row>
    <row r="498" spans="1:10" ht="12.4" hidden="1" customHeight="1">
      <c r="A498" s="13"/>
      <c r="B498" s="1"/>
      <c r="C498" s="36"/>
      <c r="D498" s="211"/>
      <c r="E498" s="212"/>
      <c r="F498" s="43" t="str">
        <f>VLOOKUP(C498,'[2]Acha Air Sales Price List'!$B$1:$D$65536,3,FALSE)</f>
        <v>Exchange rate :</v>
      </c>
      <c r="G498" s="21">
        <f>ROUND(IF(ISBLANK(C498),0,VLOOKUP(C498,'[2]Acha Air Sales Price List'!$B$1:$X$65536,12,FALSE)*$M$14),2)</f>
        <v>0</v>
      </c>
      <c r="H498" s="21"/>
      <c r="I498" s="199">
        <f t="shared" si="11"/>
        <v>0</v>
      </c>
      <c r="J498" s="14"/>
    </row>
    <row r="499" spans="1:10" ht="12.4" hidden="1" customHeight="1">
      <c r="A499" s="13"/>
      <c r="B499" s="1"/>
      <c r="C499" s="36"/>
      <c r="D499" s="211"/>
      <c r="E499" s="212"/>
      <c r="F499" s="43" t="str">
        <f>VLOOKUP(C499,'[2]Acha Air Sales Price List'!$B$1:$D$65536,3,FALSE)</f>
        <v>Exchange rate :</v>
      </c>
      <c r="G499" s="21">
        <f>ROUND(IF(ISBLANK(C499),0,VLOOKUP(C499,'[2]Acha Air Sales Price List'!$B$1:$X$65536,12,FALSE)*$M$14),2)</f>
        <v>0</v>
      </c>
      <c r="H499" s="21"/>
      <c r="I499" s="199">
        <f t="shared" si="11"/>
        <v>0</v>
      </c>
      <c r="J499" s="14"/>
    </row>
    <row r="500" spans="1:10" ht="12.4" hidden="1" customHeight="1">
      <c r="A500" s="13"/>
      <c r="B500" s="1"/>
      <c r="C500" s="36"/>
      <c r="D500" s="211"/>
      <c r="E500" s="212"/>
      <c r="F500" s="43" t="str">
        <f>VLOOKUP(C500,'[2]Acha Air Sales Price List'!$B$1:$D$65536,3,FALSE)</f>
        <v>Exchange rate :</v>
      </c>
      <c r="G500" s="21">
        <f>ROUND(IF(ISBLANK(C500),0,VLOOKUP(C500,'[2]Acha Air Sales Price List'!$B$1:$X$65536,12,FALSE)*$M$14),2)</f>
        <v>0</v>
      </c>
      <c r="H500" s="21"/>
      <c r="I500" s="199">
        <f t="shared" si="11"/>
        <v>0</v>
      </c>
      <c r="J500" s="14"/>
    </row>
    <row r="501" spans="1:10" ht="12.4" hidden="1" customHeight="1">
      <c r="A501" s="13"/>
      <c r="B501" s="1"/>
      <c r="C501" s="36"/>
      <c r="D501" s="211"/>
      <c r="E501" s="212"/>
      <c r="F501" s="43" t="str">
        <f>VLOOKUP(C501,'[2]Acha Air Sales Price List'!$B$1:$D$65536,3,FALSE)</f>
        <v>Exchange rate :</v>
      </c>
      <c r="G501" s="21">
        <f>ROUND(IF(ISBLANK(C501),0,VLOOKUP(C501,'[2]Acha Air Sales Price List'!$B$1:$X$65536,12,FALSE)*$M$14),2)</f>
        <v>0</v>
      </c>
      <c r="H501" s="21"/>
      <c r="I501" s="199">
        <f t="shared" si="11"/>
        <v>0</v>
      </c>
      <c r="J501" s="14"/>
    </row>
    <row r="502" spans="1:10" ht="12.4" hidden="1" customHeight="1">
      <c r="A502" s="13"/>
      <c r="B502" s="1"/>
      <c r="C502" s="36"/>
      <c r="D502" s="211"/>
      <c r="E502" s="212"/>
      <c r="F502" s="43" t="str">
        <f>VLOOKUP(C502,'[2]Acha Air Sales Price List'!$B$1:$D$65536,3,FALSE)</f>
        <v>Exchange rate :</v>
      </c>
      <c r="G502" s="21">
        <f>ROUND(IF(ISBLANK(C502),0,VLOOKUP(C502,'[2]Acha Air Sales Price List'!$B$1:$X$65536,12,FALSE)*$M$14),2)</f>
        <v>0</v>
      </c>
      <c r="H502" s="21"/>
      <c r="I502" s="199">
        <f t="shared" si="11"/>
        <v>0</v>
      </c>
      <c r="J502" s="14"/>
    </row>
    <row r="503" spans="1:10" ht="12.4" hidden="1" customHeight="1">
      <c r="A503" s="13"/>
      <c r="B503" s="1"/>
      <c r="C503" s="37"/>
      <c r="D503" s="211"/>
      <c r="E503" s="212"/>
      <c r="F503" s="43" t="str">
        <f>VLOOKUP(C503,'[2]Acha Air Sales Price List'!$B$1:$D$65536,3,FALSE)</f>
        <v>Exchange rate :</v>
      </c>
      <c r="G503" s="21">
        <f>ROUND(IF(ISBLANK(C503),0,VLOOKUP(C503,'[2]Acha Air Sales Price List'!$B$1:$X$65536,12,FALSE)*$M$14),2)</f>
        <v>0</v>
      </c>
      <c r="H503" s="21"/>
      <c r="I503" s="199">
        <f>ROUND(IF(ISNUMBER(B503), G503*B503, 0),5)</f>
        <v>0</v>
      </c>
      <c r="J503" s="14"/>
    </row>
    <row r="504" spans="1:10" ht="12" hidden="1" customHeight="1">
      <c r="A504" s="13"/>
      <c r="B504" s="1"/>
      <c r="C504" s="36"/>
      <c r="D504" s="211"/>
      <c r="E504" s="212"/>
      <c r="F504" s="43" t="str">
        <f>VLOOKUP(C504,'[2]Acha Air Sales Price List'!$B$1:$D$65536,3,FALSE)</f>
        <v>Exchange rate :</v>
      </c>
      <c r="G504" s="21">
        <f>ROUND(IF(ISBLANK(C504),0,VLOOKUP(C504,'[2]Acha Air Sales Price List'!$B$1:$X$65536,12,FALSE)*$M$14),2)</f>
        <v>0</v>
      </c>
      <c r="H504" s="21"/>
      <c r="I504" s="199">
        <f t="shared" ref="I504:I520" si="12">ROUND(IF(ISNUMBER(B504), G504*B504, 0),5)</f>
        <v>0</v>
      </c>
      <c r="J504" s="14"/>
    </row>
    <row r="505" spans="1:10" ht="12.4" hidden="1" customHeight="1">
      <c r="A505" s="13"/>
      <c r="B505" s="1"/>
      <c r="C505" s="36"/>
      <c r="D505" s="211"/>
      <c r="E505" s="212"/>
      <c r="F505" s="43" t="str">
        <f>VLOOKUP(C505,'[2]Acha Air Sales Price List'!$B$1:$D$65536,3,FALSE)</f>
        <v>Exchange rate :</v>
      </c>
      <c r="G505" s="21">
        <f>ROUND(IF(ISBLANK(C505),0,VLOOKUP(C505,'[2]Acha Air Sales Price List'!$B$1:$X$65536,12,FALSE)*$M$14),2)</f>
        <v>0</v>
      </c>
      <c r="H505" s="21"/>
      <c r="I505" s="199">
        <f t="shared" si="12"/>
        <v>0</v>
      </c>
      <c r="J505" s="14"/>
    </row>
    <row r="506" spans="1:10" ht="12.4" hidden="1" customHeight="1">
      <c r="A506" s="13"/>
      <c r="B506" s="1"/>
      <c r="C506" s="36"/>
      <c r="D506" s="211"/>
      <c r="E506" s="212"/>
      <c r="F506" s="43" t="str">
        <f>VLOOKUP(C506,'[2]Acha Air Sales Price List'!$B$1:$D$65536,3,FALSE)</f>
        <v>Exchange rate :</v>
      </c>
      <c r="G506" s="21">
        <f>ROUND(IF(ISBLANK(C506),0,VLOOKUP(C506,'[2]Acha Air Sales Price List'!$B$1:$X$65536,12,FALSE)*$M$14),2)</f>
        <v>0</v>
      </c>
      <c r="H506" s="21"/>
      <c r="I506" s="199">
        <f t="shared" si="12"/>
        <v>0</v>
      </c>
      <c r="J506" s="14"/>
    </row>
    <row r="507" spans="1:10" ht="12.4" hidden="1" customHeight="1">
      <c r="A507" s="13"/>
      <c r="B507" s="1"/>
      <c r="C507" s="36"/>
      <c r="D507" s="211"/>
      <c r="E507" s="212"/>
      <c r="F507" s="43" t="str">
        <f>VLOOKUP(C507,'[2]Acha Air Sales Price List'!$B$1:$D$65536,3,FALSE)</f>
        <v>Exchange rate :</v>
      </c>
      <c r="G507" s="21">
        <f>ROUND(IF(ISBLANK(C507),0,VLOOKUP(C507,'[2]Acha Air Sales Price List'!$B$1:$X$65536,12,FALSE)*$M$14),2)</f>
        <v>0</v>
      </c>
      <c r="H507" s="21"/>
      <c r="I507" s="199">
        <f t="shared" si="12"/>
        <v>0</v>
      </c>
      <c r="J507" s="14"/>
    </row>
    <row r="508" spans="1:10" ht="12.4" hidden="1" customHeight="1">
      <c r="A508" s="13"/>
      <c r="B508" s="1"/>
      <c r="C508" s="36"/>
      <c r="D508" s="211"/>
      <c r="E508" s="212"/>
      <c r="F508" s="43" t="str">
        <f>VLOOKUP(C508,'[2]Acha Air Sales Price List'!$B$1:$D$65536,3,FALSE)</f>
        <v>Exchange rate :</v>
      </c>
      <c r="G508" s="21">
        <f>ROUND(IF(ISBLANK(C508),0,VLOOKUP(C508,'[2]Acha Air Sales Price List'!$B$1:$X$65536,12,FALSE)*$M$14),2)</f>
        <v>0</v>
      </c>
      <c r="H508" s="21"/>
      <c r="I508" s="199">
        <f t="shared" si="12"/>
        <v>0</v>
      </c>
      <c r="J508" s="14"/>
    </row>
    <row r="509" spans="1:10" ht="12.4" hidden="1" customHeight="1">
      <c r="A509" s="13"/>
      <c r="B509" s="1"/>
      <c r="C509" s="36"/>
      <c r="D509" s="211"/>
      <c r="E509" s="212"/>
      <c r="F509" s="43" t="str">
        <f>VLOOKUP(C509,'[2]Acha Air Sales Price List'!$B$1:$D$65536,3,FALSE)</f>
        <v>Exchange rate :</v>
      </c>
      <c r="G509" s="21">
        <f>ROUND(IF(ISBLANK(C509),0,VLOOKUP(C509,'[2]Acha Air Sales Price List'!$B$1:$X$65536,12,FALSE)*$M$14),2)</f>
        <v>0</v>
      </c>
      <c r="H509" s="21"/>
      <c r="I509" s="199">
        <f t="shared" si="12"/>
        <v>0</v>
      </c>
      <c r="J509" s="14"/>
    </row>
    <row r="510" spans="1:10" ht="12.4" hidden="1" customHeight="1">
      <c r="A510" s="13"/>
      <c r="B510" s="1"/>
      <c r="C510" s="36"/>
      <c r="D510" s="211"/>
      <c r="E510" s="212"/>
      <c r="F510" s="43" t="str">
        <f>VLOOKUP(C510,'[2]Acha Air Sales Price List'!$B$1:$D$65536,3,FALSE)</f>
        <v>Exchange rate :</v>
      </c>
      <c r="G510" s="21">
        <f>ROUND(IF(ISBLANK(C510),0,VLOOKUP(C510,'[2]Acha Air Sales Price List'!$B$1:$X$65536,12,FALSE)*$M$14),2)</f>
        <v>0</v>
      </c>
      <c r="H510" s="21"/>
      <c r="I510" s="199">
        <f t="shared" si="12"/>
        <v>0</v>
      </c>
      <c r="J510" s="14"/>
    </row>
    <row r="511" spans="1:10" ht="12.4" hidden="1" customHeight="1">
      <c r="A511" s="13"/>
      <c r="B511" s="1"/>
      <c r="C511" s="36"/>
      <c r="D511" s="211"/>
      <c r="E511" s="212"/>
      <c r="F511" s="43" t="str">
        <f>VLOOKUP(C511,'[2]Acha Air Sales Price List'!$B$1:$D$65536,3,FALSE)</f>
        <v>Exchange rate :</v>
      </c>
      <c r="G511" s="21">
        <f>ROUND(IF(ISBLANK(C511),0,VLOOKUP(C511,'[2]Acha Air Sales Price List'!$B$1:$X$65536,12,FALSE)*$M$14),2)</f>
        <v>0</v>
      </c>
      <c r="H511" s="21"/>
      <c r="I511" s="199">
        <f t="shared" si="12"/>
        <v>0</v>
      </c>
      <c r="J511" s="14"/>
    </row>
    <row r="512" spans="1:10" ht="12.4" hidden="1" customHeight="1">
      <c r="A512" s="13"/>
      <c r="B512" s="1"/>
      <c r="C512" s="36"/>
      <c r="D512" s="211"/>
      <c r="E512" s="212"/>
      <c r="F512" s="43" t="str">
        <f>VLOOKUP(C512,'[2]Acha Air Sales Price List'!$B$1:$D$65536,3,FALSE)</f>
        <v>Exchange rate :</v>
      </c>
      <c r="G512" s="21">
        <f>ROUND(IF(ISBLANK(C512),0,VLOOKUP(C512,'[2]Acha Air Sales Price List'!$B$1:$X$65536,12,FALSE)*$M$14),2)</f>
        <v>0</v>
      </c>
      <c r="H512" s="21"/>
      <c r="I512" s="199">
        <f t="shared" si="12"/>
        <v>0</v>
      </c>
      <c r="J512" s="14"/>
    </row>
    <row r="513" spans="1:10" ht="12.4" hidden="1" customHeight="1">
      <c r="A513" s="13"/>
      <c r="B513" s="1"/>
      <c r="C513" s="36"/>
      <c r="D513" s="211"/>
      <c r="E513" s="212"/>
      <c r="F513" s="43" t="str">
        <f>VLOOKUP(C513,'[2]Acha Air Sales Price List'!$B$1:$D$65536,3,FALSE)</f>
        <v>Exchange rate :</v>
      </c>
      <c r="G513" s="21">
        <f>ROUND(IF(ISBLANK(C513),0,VLOOKUP(C513,'[2]Acha Air Sales Price List'!$B$1:$X$65536,12,FALSE)*$M$14),2)</f>
        <v>0</v>
      </c>
      <c r="H513" s="21"/>
      <c r="I513" s="199">
        <f t="shared" si="12"/>
        <v>0</v>
      </c>
      <c r="J513" s="14"/>
    </row>
    <row r="514" spans="1:10" ht="12.4" hidden="1" customHeight="1">
      <c r="A514" s="13"/>
      <c r="B514" s="1"/>
      <c r="C514" s="36"/>
      <c r="D514" s="211"/>
      <c r="E514" s="212"/>
      <c r="F514" s="43" t="str">
        <f>VLOOKUP(C514,'[2]Acha Air Sales Price List'!$B$1:$D$65536,3,FALSE)</f>
        <v>Exchange rate :</v>
      </c>
      <c r="G514" s="21">
        <f>ROUND(IF(ISBLANK(C514),0,VLOOKUP(C514,'[2]Acha Air Sales Price List'!$B$1:$X$65536,12,FALSE)*$M$14),2)</f>
        <v>0</v>
      </c>
      <c r="H514" s="21"/>
      <c r="I514" s="199">
        <f t="shared" si="12"/>
        <v>0</v>
      </c>
      <c r="J514" s="14"/>
    </row>
    <row r="515" spans="1:10" ht="12.4" hidden="1" customHeight="1">
      <c r="A515" s="13"/>
      <c r="B515" s="1"/>
      <c r="C515" s="36"/>
      <c r="D515" s="211"/>
      <c r="E515" s="212"/>
      <c r="F515" s="43" t="str">
        <f>VLOOKUP(C515,'[2]Acha Air Sales Price List'!$B$1:$D$65536,3,FALSE)</f>
        <v>Exchange rate :</v>
      </c>
      <c r="G515" s="21">
        <f>ROUND(IF(ISBLANK(C515),0,VLOOKUP(C515,'[2]Acha Air Sales Price List'!$B$1:$X$65536,12,FALSE)*$M$14),2)</f>
        <v>0</v>
      </c>
      <c r="H515" s="21"/>
      <c r="I515" s="199">
        <f t="shared" si="12"/>
        <v>0</v>
      </c>
      <c r="J515" s="14"/>
    </row>
    <row r="516" spans="1:10" ht="12.4" hidden="1" customHeight="1">
      <c r="A516" s="13"/>
      <c r="B516" s="1"/>
      <c r="C516" s="36"/>
      <c r="D516" s="211"/>
      <c r="E516" s="212"/>
      <c r="F516" s="43" t="str">
        <f>VLOOKUP(C516,'[2]Acha Air Sales Price List'!$B$1:$D$65536,3,FALSE)</f>
        <v>Exchange rate :</v>
      </c>
      <c r="G516" s="21">
        <f>ROUND(IF(ISBLANK(C516),0,VLOOKUP(C516,'[2]Acha Air Sales Price List'!$B$1:$X$65536,12,FALSE)*$M$14),2)</f>
        <v>0</v>
      </c>
      <c r="H516" s="21"/>
      <c r="I516" s="199">
        <f t="shared" si="12"/>
        <v>0</v>
      </c>
      <c r="J516" s="14"/>
    </row>
    <row r="517" spans="1:10" ht="12.4" hidden="1" customHeight="1">
      <c r="A517" s="13"/>
      <c r="B517" s="1"/>
      <c r="C517" s="36"/>
      <c r="D517" s="211"/>
      <c r="E517" s="212"/>
      <c r="F517" s="43" t="str">
        <f>VLOOKUP(C517,'[2]Acha Air Sales Price List'!$B$1:$D$65536,3,FALSE)</f>
        <v>Exchange rate :</v>
      </c>
      <c r="G517" s="21">
        <f>ROUND(IF(ISBLANK(C517),0,VLOOKUP(C517,'[2]Acha Air Sales Price List'!$B$1:$X$65536,12,FALSE)*$M$14),2)</f>
        <v>0</v>
      </c>
      <c r="H517" s="21"/>
      <c r="I517" s="199">
        <f t="shared" si="12"/>
        <v>0</v>
      </c>
      <c r="J517" s="14"/>
    </row>
    <row r="518" spans="1:10" ht="12.4" hidden="1" customHeight="1">
      <c r="A518" s="13"/>
      <c r="B518" s="1"/>
      <c r="C518" s="36"/>
      <c r="D518" s="211"/>
      <c r="E518" s="212"/>
      <c r="F518" s="43" t="str">
        <f>VLOOKUP(C518,'[2]Acha Air Sales Price List'!$B$1:$D$65536,3,FALSE)</f>
        <v>Exchange rate :</v>
      </c>
      <c r="G518" s="21">
        <f>ROUND(IF(ISBLANK(C518),0,VLOOKUP(C518,'[2]Acha Air Sales Price List'!$B$1:$X$65536,12,FALSE)*$M$14),2)</f>
        <v>0</v>
      </c>
      <c r="H518" s="21"/>
      <c r="I518" s="199">
        <f t="shared" si="12"/>
        <v>0</v>
      </c>
      <c r="J518" s="14"/>
    </row>
    <row r="519" spans="1:10" ht="12.4" hidden="1" customHeight="1">
      <c r="A519" s="13"/>
      <c r="B519" s="1"/>
      <c r="C519" s="37"/>
      <c r="D519" s="211"/>
      <c r="E519" s="212"/>
      <c r="F519" s="43" t="str">
        <f>VLOOKUP(C519,'[2]Acha Air Sales Price List'!$B$1:$D$65536,3,FALSE)</f>
        <v>Exchange rate :</v>
      </c>
      <c r="G519" s="21">
        <f>ROUND(IF(ISBLANK(C519),0,VLOOKUP(C519,'[2]Acha Air Sales Price List'!$B$1:$X$65536,12,FALSE)*$M$14),2)</f>
        <v>0</v>
      </c>
      <c r="H519" s="21"/>
      <c r="I519" s="199">
        <f t="shared" si="12"/>
        <v>0</v>
      </c>
      <c r="J519" s="14"/>
    </row>
    <row r="520" spans="1:10" ht="12.4" hidden="1" customHeight="1">
      <c r="A520" s="13"/>
      <c r="B520" s="1"/>
      <c r="C520" s="37"/>
      <c r="D520" s="211"/>
      <c r="E520" s="212"/>
      <c r="F520" s="43" t="str">
        <f>VLOOKUP(C520,'[2]Acha Air Sales Price List'!$B$1:$D$65536,3,FALSE)</f>
        <v>Exchange rate :</v>
      </c>
      <c r="G520" s="21">
        <f>ROUND(IF(ISBLANK(C520),0,VLOOKUP(C520,'[2]Acha Air Sales Price List'!$B$1:$X$65536,12,FALSE)*$M$14),2)</f>
        <v>0</v>
      </c>
      <c r="H520" s="21"/>
      <c r="I520" s="199">
        <f t="shared" si="12"/>
        <v>0</v>
      </c>
      <c r="J520" s="14"/>
    </row>
    <row r="521" spans="1:10" ht="12.4" hidden="1" customHeight="1">
      <c r="A521" s="13"/>
      <c r="B521" s="1"/>
      <c r="C521" s="36"/>
      <c r="D521" s="211"/>
      <c r="E521" s="212"/>
      <c r="F521" s="43" t="str">
        <f>VLOOKUP(C521,'[2]Acha Air Sales Price List'!$B$1:$D$65536,3,FALSE)</f>
        <v>Exchange rate :</v>
      </c>
      <c r="G521" s="21">
        <f>ROUND(IF(ISBLANK(C521),0,VLOOKUP(C521,'[2]Acha Air Sales Price List'!$B$1:$X$65536,12,FALSE)*$M$14),2)</f>
        <v>0</v>
      </c>
      <c r="H521" s="21"/>
      <c r="I521" s="199">
        <f>ROUND(IF(ISNUMBER(B521), G521*B521, 0),5)</f>
        <v>0</v>
      </c>
      <c r="J521" s="14"/>
    </row>
    <row r="522" spans="1:10" ht="12.4" hidden="1" customHeight="1">
      <c r="A522" s="13"/>
      <c r="B522" s="1"/>
      <c r="C522" s="36"/>
      <c r="D522" s="211"/>
      <c r="E522" s="212"/>
      <c r="F522" s="43" t="str">
        <f>VLOOKUP(C522,'[2]Acha Air Sales Price List'!$B$1:$D$65536,3,FALSE)</f>
        <v>Exchange rate :</v>
      </c>
      <c r="G522" s="21">
        <f>ROUND(IF(ISBLANK(C522),0,VLOOKUP(C522,'[2]Acha Air Sales Price List'!$B$1:$X$65536,12,FALSE)*$M$14),2)</f>
        <v>0</v>
      </c>
      <c r="H522" s="21"/>
      <c r="I522" s="199">
        <f t="shared" ref="I522:I559" si="13">ROUND(IF(ISNUMBER(B522), G522*B522, 0),5)</f>
        <v>0</v>
      </c>
      <c r="J522" s="14"/>
    </row>
    <row r="523" spans="1:10" ht="12.4" hidden="1" customHeight="1">
      <c r="A523" s="13"/>
      <c r="B523" s="1"/>
      <c r="C523" s="36"/>
      <c r="D523" s="211"/>
      <c r="E523" s="212"/>
      <c r="F523" s="43" t="str">
        <f>VLOOKUP(C523,'[2]Acha Air Sales Price List'!$B$1:$D$65536,3,FALSE)</f>
        <v>Exchange rate :</v>
      </c>
      <c r="G523" s="21">
        <f>ROUND(IF(ISBLANK(C523),0,VLOOKUP(C523,'[2]Acha Air Sales Price List'!$B$1:$X$65536,12,FALSE)*$M$14),2)</f>
        <v>0</v>
      </c>
      <c r="H523" s="21"/>
      <c r="I523" s="199">
        <f t="shared" si="13"/>
        <v>0</v>
      </c>
      <c r="J523" s="14"/>
    </row>
    <row r="524" spans="1:10" ht="12.4" hidden="1" customHeight="1">
      <c r="A524" s="13"/>
      <c r="B524" s="1"/>
      <c r="C524" s="36"/>
      <c r="D524" s="211"/>
      <c r="E524" s="212"/>
      <c r="F524" s="43" t="str">
        <f>VLOOKUP(C524,'[2]Acha Air Sales Price List'!$B$1:$D$65536,3,FALSE)</f>
        <v>Exchange rate :</v>
      </c>
      <c r="G524" s="21">
        <f>ROUND(IF(ISBLANK(C524),0,VLOOKUP(C524,'[2]Acha Air Sales Price List'!$B$1:$X$65536,12,FALSE)*$M$14),2)</f>
        <v>0</v>
      </c>
      <c r="H524" s="21"/>
      <c r="I524" s="199">
        <f t="shared" si="13"/>
        <v>0</v>
      </c>
      <c r="J524" s="14"/>
    </row>
    <row r="525" spans="1:10" ht="12.4" hidden="1" customHeight="1">
      <c r="A525" s="13"/>
      <c r="B525" s="1"/>
      <c r="C525" s="36"/>
      <c r="D525" s="211"/>
      <c r="E525" s="212"/>
      <c r="F525" s="43" t="str">
        <f>VLOOKUP(C525,'[2]Acha Air Sales Price List'!$B$1:$D$65536,3,FALSE)</f>
        <v>Exchange rate :</v>
      </c>
      <c r="G525" s="21">
        <f>ROUND(IF(ISBLANK(C525),0,VLOOKUP(C525,'[2]Acha Air Sales Price List'!$B$1:$X$65536,12,FALSE)*$M$14),2)</f>
        <v>0</v>
      </c>
      <c r="H525" s="21"/>
      <c r="I525" s="199">
        <f t="shared" si="13"/>
        <v>0</v>
      </c>
      <c r="J525" s="14"/>
    </row>
    <row r="526" spans="1:10" ht="12.4" hidden="1" customHeight="1">
      <c r="A526" s="13"/>
      <c r="B526" s="1"/>
      <c r="C526" s="36"/>
      <c r="D526" s="211"/>
      <c r="E526" s="212"/>
      <c r="F526" s="43" t="str">
        <f>VLOOKUP(C526,'[2]Acha Air Sales Price List'!$B$1:$D$65536,3,FALSE)</f>
        <v>Exchange rate :</v>
      </c>
      <c r="G526" s="21">
        <f>ROUND(IF(ISBLANK(C526),0,VLOOKUP(C526,'[2]Acha Air Sales Price List'!$B$1:$X$65536,12,FALSE)*$M$14),2)</f>
        <v>0</v>
      </c>
      <c r="H526" s="21"/>
      <c r="I526" s="199">
        <f t="shared" si="13"/>
        <v>0</v>
      </c>
      <c r="J526" s="14"/>
    </row>
    <row r="527" spans="1:10" ht="12.4" hidden="1" customHeight="1">
      <c r="A527" s="13"/>
      <c r="B527" s="1"/>
      <c r="C527" s="36"/>
      <c r="D527" s="211"/>
      <c r="E527" s="212"/>
      <c r="F527" s="43" t="str">
        <f>VLOOKUP(C527,'[2]Acha Air Sales Price List'!$B$1:$D$65536,3,FALSE)</f>
        <v>Exchange rate :</v>
      </c>
      <c r="G527" s="21">
        <f>ROUND(IF(ISBLANK(C527),0,VLOOKUP(C527,'[2]Acha Air Sales Price List'!$B$1:$X$65536,12,FALSE)*$M$14),2)</f>
        <v>0</v>
      </c>
      <c r="H527" s="21"/>
      <c r="I527" s="199">
        <f t="shared" si="13"/>
        <v>0</v>
      </c>
      <c r="J527" s="14"/>
    </row>
    <row r="528" spans="1:10" ht="12.4" hidden="1" customHeight="1">
      <c r="A528" s="13"/>
      <c r="B528" s="1"/>
      <c r="C528" s="36"/>
      <c r="D528" s="211"/>
      <c r="E528" s="212"/>
      <c r="F528" s="43" t="str">
        <f>VLOOKUP(C528,'[2]Acha Air Sales Price List'!$B$1:$D$65536,3,FALSE)</f>
        <v>Exchange rate :</v>
      </c>
      <c r="G528" s="21">
        <f>ROUND(IF(ISBLANK(C528),0,VLOOKUP(C528,'[2]Acha Air Sales Price List'!$B$1:$X$65536,12,FALSE)*$M$14),2)</f>
        <v>0</v>
      </c>
      <c r="H528" s="21"/>
      <c r="I528" s="199">
        <f t="shared" si="13"/>
        <v>0</v>
      </c>
      <c r="J528" s="14"/>
    </row>
    <row r="529" spans="1:10" ht="12.4" hidden="1" customHeight="1">
      <c r="A529" s="13"/>
      <c r="B529" s="1"/>
      <c r="C529" s="36"/>
      <c r="D529" s="211"/>
      <c r="E529" s="212"/>
      <c r="F529" s="43" t="str">
        <f>VLOOKUP(C529,'[2]Acha Air Sales Price List'!$B$1:$D$65536,3,FALSE)</f>
        <v>Exchange rate :</v>
      </c>
      <c r="G529" s="21">
        <f>ROUND(IF(ISBLANK(C529),0,VLOOKUP(C529,'[2]Acha Air Sales Price List'!$B$1:$X$65536,12,FALSE)*$M$14),2)</f>
        <v>0</v>
      </c>
      <c r="H529" s="21"/>
      <c r="I529" s="199">
        <f t="shared" si="13"/>
        <v>0</v>
      </c>
      <c r="J529" s="14"/>
    </row>
    <row r="530" spans="1:10" ht="12.4" hidden="1" customHeight="1">
      <c r="A530" s="13"/>
      <c r="B530" s="1"/>
      <c r="C530" s="36"/>
      <c r="D530" s="211"/>
      <c r="E530" s="212"/>
      <c r="F530" s="43" t="str">
        <f>VLOOKUP(C530,'[2]Acha Air Sales Price List'!$B$1:$D$65536,3,FALSE)</f>
        <v>Exchange rate :</v>
      </c>
      <c r="G530" s="21">
        <f>ROUND(IF(ISBLANK(C530),0,VLOOKUP(C530,'[2]Acha Air Sales Price List'!$B$1:$X$65536,12,FALSE)*$M$14),2)</f>
        <v>0</v>
      </c>
      <c r="H530" s="21"/>
      <c r="I530" s="199">
        <f t="shared" si="13"/>
        <v>0</v>
      </c>
      <c r="J530" s="14"/>
    </row>
    <row r="531" spans="1:10" ht="12.4" hidden="1" customHeight="1">
      <c r="A531" s="13"/>
      <c r="B531" s="1"/>
      <c r="C531" s="36"/>
      <c r="D531" s="211"/>
      <c r="E531" s="212"/>
      <c r="F531" s="43" t="str">
        <f>VLOOKUP(C531,'[2]Acha Air Sales Price List'!$B$1:$D$65536,3,FALSE)</f>
        <v>Exchange rate :</v>
      </c>
      <c r="G531" s="21">
        <f>ROUND(IF(ISBLANK(C531),0,VLOOKUP(C531,'[2]Acha Air Sales Price List'!$B$1:$X$65536,12,FALSE)*$M$14),2)</f>
        <v>0</v>
      </c>
      <c r="H531" s="21"/>
      <c r="I531" s="199">
        <f t="shared" si="13"/>
        <v>0</v>
      </c>
      <c r="J531" s="14"/>
    </row>
    <row r="532" spans="1:10" ht="12.4" hidden="1" customHeight="1">
      <c r="A532" s="13"/>
      <c r="B532" s="1"/>
      <c r="C532" s="37"/>
      <c r="D532" s="211"/>
      <c r="E532" s="212"/>
      <c r="F532" s="43" t="str">
        <f>VLOOKUP(C532,'[2]Acha Air Sales Price List'!$B$1:$D$65536,3,FALSE)</f>
        <v>Exchange rate :</v>
      </c>
      <c r="G532" s="21">
        <f>ROUND(IF(ISBLANK(C532),0,VLOOKUP(C532,'[2]Acha Air Sales Price List'!$B$1:$X$65536,12,FALSE)*$M$14),2)</f>
        <v>0</v>
      </c>
      <c r="H532" s="21"/>
      <c r="I532" s="199">
        <f t="shared" si="13"/>
        <v>0</v>
      </c>
      <c r="J532" s="14"/>
    </row>
    <row r="533" spans="1:10" ht="12" hidden="1" customHeight="1">
      <c r="A533" s="13"/>
      <c r="B533" s="1"/>
      <c r="C533" s="36"/>
      <c r="D533" s="211"/>
      <c r="E533" s="212"/>
      <c r="F533" s="43" t="str">
        <f>VLOOKUP(C533,'[2]Acha Air Sales Price List'!$B$1:$D$65536,3,FALSE)</f>
        <v>Exchange rate :</v>
      </c>
      <c r="G533" s="21">
        <f>ROUND(IF(ISBLANK(C533),0,VLOOKUP(C533,'[2]Acha Air Sales Price List'!$B$1:$X$65536,12,FALSE)*$M$14),2)</f>
        <v>0</v>
      </c>
      <c r="H533" s="21"/>
      <c r="I533" s="199">
        <f t="shared" si="13"/>
        <v>0</v>
      </c>
      <c r="J533" s="14"/>
    </row>
    <row r="534" spans="1:10" ht="12.4" hidden="1" customHeight="1">
      <c r="A534" s="13"/>
      <c r="B534" s="1"/>
      <c r="C534" s="36"/>
      <c r="D534" s="211"/>
      <c r="E534" s="212"/>
      <c r="F534" s="43" t="str">
        <f>VLOOKUP(C534,'[2]Acha Air Sales Price List'!$B$1:$D$65536,3,FALSE)</f>
        <v>Exchange rate :</v>
      </c>
      <c r="G534" s="21">
        <f>ROUND(IF(ISBLANK(C534),0,VLOOKUP(C534,'[2]Acha Air Sales Price List'!$B$1:$X$65536,12,FALSE)*$M$14),2)</f>
        <v>0</v>
      </c>
      <c r="H534" s="21"/>
      <c r="I534" s="199">
        <f t="shared" si="13"/>
        <v>0</v>
      </c>
      <c r="J534" s="14"/>
    </row>
    <row r="535" spans="1:10" ht="12.4" hidden="1" customHeight="1">
      <c r="A535" s="13"/>
      <c r="B535" s="1"/>
      <c r="C535" s="36"/>
      <c r="D535" s="211"/>
      <c r="E535" s="212"/>
      <c r="F535" s="43" t="str">
        <f>VLOOKUP(C535,'[2]Acha Air Sales Price List'!$B$1:$D$65536,3,FALSE)</f>
        <v>Exchange rate :</v>
      </c>
      <c r="G535" s="21">
        <f>ROUND(IF(ISBLANK(C535),0,VLOOKUP(C535,'[2]Acha Air Sales Price List'!$B$1:$X$65536,12,FALSE)*$M$14),2)</f>
        <v>0</v>
      </c>
      <c r="H535" s="21"/>
      <c r="I535" s="199">
        <f t="shared" si="13"/>
        <v>0</v>
      </c>
      <c r="J535" s="14"/>
    </row>
    <row r="536" spans="1:10" ht="12.4" hidden="1" customHeight="1">
      <c r="A536" s="13"/>
      <c r="B536" s="1"/>
      <c r="C536" s="36"/>
      <c r="D536" s="211"/>
      <c r="E536" s="212"/>
      <c r="F536" s="43" t="str">
        <f>VLOOKUP(C536,'[2]Acha Air Sales Price List'!$B$1:$D$65536,3,FALSE)</f>
        <v>Exchange rate :</v>
      </c>
      <c r="G536" s="21">
        <f>ROUND(IF(ISBLANK(C536),0,VLOOKUP(C536,'[2]Acha Air Sales Price List'!$B$1:$X$65536,12,FALSE)*$M$14),2)</f>
        <v>0</v>
      </c>
      <c r="H536" s="21"/>
      <c r="I536" s="199">
        <f t="shared" si="13"/>
        <v>0</v>
      </c>
      <c r="J536" s="14"/>
    </row>
    <row r="537" spans="1:10" ht="12.4" hidden="1" customHeight="1">
      <c r="A537" s="13"/>
      <c r="B537" s="1"/>
      <c r="C537" s="36"/>
      <c r="D537" s="211"/>
      <c r="E537" s="212"/>
      <c r="F537" s="43" t="str">
        <f>VLOOKUP(C537,'[2]Acha Air Sales Price List'!$B$1:$D$65536,3,FALSE)</f>
        <v>Exchange rate :</v>
      </c>
      <c r="G537" s="21">
        <f>ROUND(IF(ISBLANK(C537),0,VLOOKUP(C537,'[2]Acha Air Sales Price List'!$B$1:$X$65536,12,FALSE)*$M$14),2)</f>
        <v>0</v>
      </c>
      <c r="H537" s="21"/>
      <c r="I537" s="199">
        <f t="shared" si="13"/>
        <v>0</v>
      </c>
      <c r="J537" s="14"/>
    </row>
    <row r="538" spans="1:10" ht="12.4" hidden="1" customHeight="1">
      <c r="A538" s="13"/>
      <c r="B538" s="1"/>
      <c r="C538" s="36"/>
      <c r="D538" s="211"/>
      <c r="E538" s="212"/>
      <c r="F538" s="43" t="str">
        <f>VLOOKUP(C538,'[2]Acha Air Sales Price List'!$B$1:$D$65536,3,FALSE)</f>
        <v>Exchange rate :</v>
      </c>
      <c r="G538" s="21">
        <f>ROUND(IF(ISBLANK(C538),0,VLOOKUP(C538,'[2]Acha Air Sales Price List'!$B$1:$X$65536,12,FALSE)*$M$14),2)</f>
        <v>0</v>
      </c>
      <c r="H538" s="21"/>
      <c r="I538" s="199">
        <f t="shared" si="13"/>
        <v>0</v>
      </c>
      <c r="J538" s="14"/>
    </row>
    <row r="539" spans="1:10" ht="12.4" hidden="1" customHeight="1">
      <c r="A539" s="13"/>
      <c r="B539" s="1"/>
      <c r="C539" s="36"/>
      <c r="D539" s="211"/>
      <c r="E539" s="212"/>
      <c r="F539" s="43" t="str">
        <f>VLOOKUP(C539,'[2]Acha Air Sales Price List'!$B$1:$D$65536,3,FALSE)</f>
        <v>Exchange rate :</v>
      </c>
      <c r="G539" s="21">
        <f>ROUND(IF(ISBLANK(C539),0,VLOOKUP(C539,'[2]Acha Air Sales Price List'!$B$1:$X$65536,12,FALSE)*$M$14),2)</f>
        <v>0</v>
      </c>
      <c r="H539" s="21"/>
      <c r="I539" s="199">
        <f t="shared" si="13"/>
        <v>0</v>
      </c>
      <c r="J539" s="14"/>
    </row>
    <row r="540" spans="1:10" ht="12.4" hidden="1" customHeight="1">
      <c r="A540" s="13"/>
      <c r="B540" s="1"/>
      <c r="C540" s="36"/>
      <c r="D540" s="211"/>
      <c r="E540" s="212"/>
      <c r="F540" s="43" t="str">
        <f>VLOOKUP(C540,'[2]Acha Air Sales Price List'!$B$1:$D$65536,3,FALSE)</f>
        <v>Exchange rate :</v>
      </c>
      <c r="G540" s="21">
        <f>ROUND(IF(ISBLANK(C540),0,VLOOKUP(C540,'[2]Acha Air Sales Price List'!$B$1:$X$65536,12,FALSE)*$M$14),2)</f>
        <v>0</v>
      </c>
      <c r="H540" s="21"/>
      <c r="I540" s="199">
        <f t="shared" si="13"/>
        <v>0</v>
      </c>
      <c r="J540" s="14"/>
    </row>
    <row r="541" spans="1:10" ht="12.4" hidden="1" customHeight="1">
      <c r="A541" s="13"/>
      <c r="B541" s="1"/>
      <c r="C541" s="36"/>
      <c r="D541" s="211"/>
      <c r="E541" s="212"/>
      <c r="F541" s="43" t="str">
        <f>VLOOKUP(C541,'[2]Acha Air Sales Price List'!$B$1:$D$65536,3,FALSE)</f>
        <v>Exchange rate :</v>
      </c>
      <c r="G541" s="21">
        <f>ROUND(IF(ISBLANK(C541),0,VLOOKUP(C541,'[2]Acha Air Sales Price List'!$B$1:$X$65536,12,FALSE)*$M$14),2)</f>
        <v>0</v>
      </c>
      <c r="H541" s="21"/>
      <c r="I541" s="199">
        <f t="shared" si="13"/>
        <v>0</v>
      </c>
      <c r="J541" s="14"/>
    </row>
    <row r="542" spans="1:10" ht="12.4" hidden="1" customHeight="1">
      <c r="A542" s="13"/>
      <c r="B542" s="1"/>
      <c r="C542" s="36"/>
      <c r="D542" s="211"/>
      <c r="E542" s="212"/>
      <c r="F542" s="43" t="str">
        <f>VLOOKUP(C542,'[2]Acha Air Sales Price List'!$B$1:$D$65536,3,FALSE)</f>
        <v>Exchange rate :</v>
      </c>
      <c r="G542" s="21">
        <f>ROUND(IF(ISBLANK(C542),0,VLOOKUP(C542,'[2]Acha Air Sales Price List'!$B$1:$X$65536,12,FALSE)*$M$14),2)</f>
        <v>0</v>
      </c>
      <c r="H542" s="21"/>
      <c r="I542" s="199">
        <f t="shared" si="13"/>
        <v>0</v>
      </c>
      <c r="J542" s="14"/>
    </row>
    <row r="543" spans="1:10" ht="12.4" hidden="1" customHeight="1">
      <c r="A543" s="13"/>
      <c r="B543" s="1"/>
      <c r="C543" s="36"/>
      <c r="D543" s="211"/>
      <c r="E543" s="212"/>
      <c r="F543" s="43" t="str">
        <f>VLOOKUP(C543,'[2]Acha Air Sales Price List'!$B$1:$D$65536,3,FALSE)</f>
        <v>Exchange rate :</v>
      </c>
      <c r="G543" s="21">
        <f>ROUND(IF(ISBLANK(C543),0,VLOOKUP(C543,'[2]Acha Air Sales Price List'!$B$1:$X$65536,12,FALSE)*$M$14),2)</f>
        <v>0</v>
      </c>
      <c r="H543" s="21"/>
      <c r="I543" s="199">
        <f t="shared" si="13"/>
        <v>0</v>
      </c>
      <c r="J543" s="14"/>
    </row>
    <row r="544" spans="1:10" ht="12.4" hidden="1" customHeight="1">
      <c r="A544" s="13"/>
      <c r="B544" s="1"/>
      <c r="C544" s="36"/>
      <c r="D544" s="211"/>
      <c r="E544" s="212"/>
      <c r="F544" s="43" t="str">
        <f>VLOOKUP(C544,'[2]Acha Air Sales Price List'!$B$1:$D$65536,3,FALSE)</f>
        <v>Exchange rate :</v>
      </c>
      <c r="G544" s="21">
        <f>ROUND(IF(ISBLANK(C544),0,VLOOKUP(C544,'[2]Acha Air Sales Price List'!$B$1:$X$65536,12,FALSE)*$M$14),2)</f>
        <v>0</v>
      </c>
      <c r="H544" s="21"/>
      <c r="I544" s="199">
        <f t="shared" si="13"/>
        <v>0</v>
      </c>
      <c r="J544" s="14"/>
    </row>
    <row r="545" spans="1:10" ht="12.4" hidden="1" customHeight="1">
      <c r="A545" s="13"/>
      <c r="B545" s="1"/>
      <c r="C545" s="36"/>
      <c r="D545" s="211"/>
      <c r="E545" s="212"/>
      <c r="F545" s="43" t="str">
        <f>VLOOKUP(C545,'[2]Acha Air Sales Price List'!$B$1:$D$65536,3,FALSE)</f>
        <v>Exchange rate :</v>
      </c>
      <c r="G545" s="21">
        <f>ROUND(IF(ISBLANK(C545),0,VLOOKUP(C545,'[2]Acha Air Sales Price List'!$B$1:$X$65536,12,FALSE)*$M$14),2)</f>
        <v>0</v>
      </c>
      <c r="H545" s="21"/>
      <c r="I545" s="199">
        <f t="shared" si="13"/>
        <v>0</v>
      </c>
      <c r="J545" s="14"/>
    </row>
    <row r="546" spans="1:10" ht="12.4" hidden="1" customHeight="1">
      <c r="A546" s="13"/>
      <c r="B546" s="1"/>
      <c r="C546" s="36"/>
      <c r="D546" s="211"/>
      <c r="E546" s="212"/>
      <c r="F546" s="43" t="str">
        <f>VLOOKUP(C546,'[2]Acha Air Sales Price List'!$B$1:$D$65536,3,FALSE)</f>
        <v>Exchange rate :</v>
      </c>
      <c r="G546" s="21">
        <f>ROUND(IF(ISBLANK(C546),0,VLOOKUP(C546,'[2]Acha Air Sales Price List'!$B$1:$X$65536,12,FALSE)*$M$14),2)</f>
        <v>0</v>
      </c>
      <c r="H546" s="21"/>
      <c r="I546" s="199">
        <f t="shared" si="13"/>
        <v>0</v>
      </c>
      <c r="J546" s="14"/>
    </row>
    <row r="547" spans="1:10" ht="12.4" hidden="1" customHeight="1">
      <c r="A547" s="13"/>
      <c r="B547" s="1"/>
      <c r="C547" s="36"/>
      <c r="D547" s="211"/>
      <c r="E547" s="212"/>
      <c r="F547" s="43" t="str">
        <f>VLOOKUP(C547,'[2]Acha Air Sales Price List'!$B$1:$D$65536,3,FALSE)</f>
        <v>Exchange rate :</v>
      </c>
      <c r="G547" s="21">
        <f>ROUND(IF(ISBLANK(C547),0,VLOOKUP(C547,'[2]Acha Air Sales Price List'!$B$1:$X$65536,12,FALSE)*$M$14),2)</f>
        <v>0</v>
      </c>
      <c r="H547" s="21"/>
      <c r="I547" s="199">
        <f t="shared" si="13"/>
        <v>0</v>
      </c>
      <c r="J547" s="14"/>
    </row>
    <row r="548" spans="1:10" ht="12.4" hidden="1" customHeight="1">
      <c r="A548" s="13"/>
      <c r="B548" s="1"/>
      <c r="C548" s="36"/>
      <c r="D548" s="211"/>
      <c r="E548" s="212"/>
      <c r="F548" s="43" t="str">
        <f>VLOOKUP(C548,'[2]Acha Air Sales Price List'!$B$1:$D$65536,3,FALSE)</f>
        <v>Exchange rate :</v>
      </c>
      <c r="G548" s="21">
        <f>ROUND(IF(ISBLANK(C548),0,VLOOKUP(C548,'[2]Acha Air Sales Price List'!$B$1:$X$65536,12,FALSE)*$M$14),2)</f>
        <v>0</v>
      </c>
      <c r="H548" s="21"/>
      <c r="I548" s="199">
        <f t="shared" si="13"/>
        <v>0</v>
      </c>
      <c r="J548" s="14"/>
    </row>
    <row r="549" spans="1:10" ht="12.4" hidden="1" customHeight="1">
      <c r="A549" s="13"/>
      <c r="B549" s="1"/>
      <c r="C549" s="36"/>
      <c r="D549" s="211"/>
      <c r="E549" s="212"/>
      <c r="F549" s="43" t="str">
        <f>VLOOKUP(C549,'[2]Acha Air Sales Price List'!$B$1:$D$65536,3,FALSE)</f>
        <v>Exchange rate :</v>
      </c>
      <c r="G549" s="21">
        <f>ROUND(IF(ISBLANK(C549),0,VLOOKUP(C549,'[2]Acha Air Sales Price List'!$B$1:$X$65536,12,FALSE)*$M$14),2)</f>
        <v>0</v>
      </c>
      <c r="H549" s="21"/>
      <c r="I549" s="199">
        <f t="shared" si="13"/>
        <v>0</v>
      </c>
      <c r="J549" s="14"/>
    </row>
    <row r="550" spans="1:10" ht="12.4" hidden="1" customHeight="1">
      <c r="A550" s="13"/>
      <c r="B550" s="1"/>
      <c r="C550" s="36"/>
      <c r="D550" s="211"/>
      <c r="E550" s="212"/>
      <c r="F550" s="43" t="str">
        <f>VLOOKUP(C550,'[2]Acha Air Sales Price List'!$B$1:$D$65536,3,FALSE)</f>
        <v>Exchange rate :</v>
      </c>
      <c r="G550" s="21">
        <f>ROUND(IF(ISBLANK(C550),0,VLOOKUP(C550,'[2]Acha Air Sales Price List'!$B$1:$X$65536,12,FALSE)*$M$14),2)</f>
        <v>0</v>
      </c>
      <c r="H550" s="21"/>
      <c r="I550" s="199">
        <f t="shared" si="13"/>
        <v>0</v>
      </c>
      <c r="J550" s="14"/>
    </row>
    <row r="551" spans="1:10" ht="12.4" hidden="1" customHeight="1">
      <c r="A551" s="13"/>
      <c r="B551" s="1"/>
      <c r="C551" s="36"/>
      <c r="D551" s="211"/>
      <c r="E551" s="212"/>
      <c r="F551" s="43" t="str">
        <f>VLOOKUP(C551,'[2]Acha Air Sales Price List'!$B$1:$D$65536,3,FALSE)</f>
        <v>Exchange rate :</v>
      </c>
      <c r="G551" s="21">
        <f>ROUND(IF(ISBLANK(C551),0,VLOOKUP(C551,'[2]Acha Air Sales Price List'!$B$1:$X$65536,12,FALSE)*$M$14),2)</f>
        <v>0</v>
      </c>
      <c r="H551" s="21"/>
      <c r="I551" s="199">
        <f t="shared" si="13"/>
        <v>0</v>
      </c>
      <c r="J551" s="14"/>
    </row>
    <row r="552" spans="1:10" ht="12.4" hidden="1" customHeight="1">
      <c r="A552" s="13"/>
      <c r="B552" s="1"/>
      <c r="C552" s="36"/>
      <c r="D552" s="211"/>
      <c r="E552" s="212"/>
      <c r="F552" s="43" t="str">
        <f>VLOOKUP(C552,'[2]Acha Air Sales Price List'!$B$1:$D$65536,3,FALSE)</f>
        <v>Exchange rate :</v>
      </c>
      <c r="G552" s="21">
        <f>ROUND(IF(ISBLANK(C552),0,VLOOKUP(C552,'[2]Acha Air Sales Price List'!$B$1:$X$65536,12,FALSE)*$M$14),2)</f>
        <v>0</v>
      </c>
      <c r="H552" s="21"/>
      <c r="I552" s="199">
        <f t="shared" si="13"/>
        <v>0</v>
      </c>
      <c r="J552" s="14"/>
    </row>
    <row r="553" spans="1:10" ht="12.4" hidden="1" customHeight="1">
      <c r="A553" s="13"/>
      <c r="B553" s="1"/>
      <c r="C553" s="36"/>
      <c r="D553" s="211"/>
      <c r="E553" s="212"/>
      <c r="F553" s="43" t="str">
        <f>VLOOKUP(C553,'[2]Acha Air Sales Price List'!$B$1:$D$65536,3,FALSE)</f>
        <v>Exchange rate :</v>
      </c>
      <c r="G553" s="21">
        <f>ROUND(IF(ISBLANK(C553),0,VLOOKUP(C553,'[2]Acha Air Sales Price List'!$B$1:$X$65536,12,FALSE)*$M$14),2)</f>
        <v>0</v>
      </c>
      <c r="H553" s="21"/>
      <c r="I553" s="199">
        <f t="shared" si="13"/>
        <v>0</v>
      </c>
      <c r="J553" s="14"/>
    </row>
    <row r="554" spans="1:10" ht="12.4" hidden="1" customHeight="1">
      <c r="A554" s="13"/>
      <c r="B554" s="1"/>
      <c r="C554" s="36"/>
      <c r="D554" s="211"/>
      <c r="E554" s="212"/>
      <c r="F554" s="43" t="str">
        <f>VLOOKUP(C554,'[2]Acha Air Sales Price List'!$B$1:$D$65536,3,FALSE)</f>
        <v>Exchange rate :</v>
      </c>
      <c r="G554" s="21">
        <f>ROUND(IF(ISBLANK(C554),0,VLOOKUP(C554,'[2]Acha Air Sales Price List'!$B$1:$X$65536,12,FALSE)*$M$14),2)</f>
        <v>0</v>
      </c>
      <c r="H554" s="21"/>
      <c r="I554" s="199">
        <f t="shared" si="13"/>
        <v>0</v>
      </c>
      <c r="J554" s="14"/>
    </row>
    <row r="555" spans="1:10" ht="12.4" hidden="1" customHeight="1">
      <c r="A555" s="13"/>
      <c r="B555" s="1"/>
      <c r="C555" s="36"/>
      <c r="D555" s="211"/>
      <c r="E555" s="212"/>
      <c r="F555" s="43" t="str">
        <f>VLOOKUP(C555,'[2]Acha Air Sales Price List'!$B$1:$D$65536,3,FALSE)</f>
        <v>Exchange rate :</v>
      </c>
      <c r="G555" s="21">
        <f>ROUND(IF(ISBLANK(C555),0,VLOOKUP(C555,'[2]Acha Air Sales Price List'!$B$1:$X$65536,12,FALSE)*$M$14),2)</f>
        <v>0</v>
      </c>
      <c r="H555" s="21"/>
      <c r="I555" s="199">
        <f t="shared" si="13"/>
        <v>0</v>
      </c>
      <c r="J555" s="14"/>
    </row>
    <row r="556" spans="1:10" ht="12.4" hidden="1" customHeight="1">
      <c r="A556" s="13"/>
      <c r="B556" s="1"/>
      <c r="C556" s="36"/>
      <c r="D556" s="211"/>
      <c r="E556" s="212"/>
      <c r="F556" s="43" t="str">
        <f>VLOOKUP(C556,'[2]Acha Air Sales Price List'!$B$1:$D$65536,3,FALSE)</f>
        <v>Exchange rate :</v>
      </c>
      <c r="G556" s="21">
        <f>ROUND(IF(ISBLANK(C556),0,VLOOKUP(C556,'[2]Acha Air Sales Price List'!$B$1:$X$65536,12,FALSE)*$M$14),2)</f>
        <v>0</v>
      </c>
      <c r="H556" s="21"/>
      <c r="I556" s="199">
        <f t="shared" si="13"/>
        <v>0</v>
      </c>
      <c r="J556" s="14"/>
    </row>
    <row r="557" spans="1:10" ht="12.4" hidden="1" customHeight="1">
      <c r="A557" s="13"/>
      <c r="B557" s="1"/>
      <c r="C557" s="36"/>
      <c r="D557" s="211"/>
      <c r="E557" s="212"/>
      <c r="F557" s="43" t="str">
        <f>VLOOKUP(C557,'[2]Acha Air Sales Price List'!$B$1:$D$65536,3,FALSE)</f>
        <v>Exchange rate :</v>
      </c>
      <c r="G557" s="21">
        <f>ROUND(IF(ISBLANK(C557),0,VLOOKUP(C557,'[2]Acha Air Sales Price List'!$B$1:$X$65536,12,FALSE)*$M$14),2)</f>
        <v>0</v>
      </c>
      <c r="H557" s="21"/>
      <c r="I557" s="199">
        <f t="shared" si="13"/>
        <v>0</v>
      </c>
      <c r="J557" s="14"/>
    </row>
    <row r="558" spans="1:10" ht="12.4" hidden="1" customHeight="1">
      <c r="A558" s="13"/>
      <c r="B558" s="1"/>
      <c r="C558" s="36"/>
      <c r="D558" s="211"/>
      <c r="E558" s="212"/>
      <c r="F558" s="43" t="str">
        <f>VLOOKUP(C558,'[2]Acha Air Sales Price List'!$B$1:$D$65536,3,FALSE)</f>
        <v>Exchange rate :</v>
      </c>
      <c r="G558" s="21">
        <f>ROUND(IF(ISBLANK(C558),0,VLOOKUP(C558,'[2]Acha Air Sales Price List'!$B$1:$X$65536,12,FALSE)*$M$14),2)</f>
        <v>0</v>
      </c>
      <c r="H558" s="21"/>
      <c r="I558" s="199">
        <f t="shared" si="13"/>
        <v>0</v>
      </c>
      <c r="J558" s="14"/>
    </row>
    <row r="559" spans="1:10" ht="12.4" hidden="1" customHeight="1">
      <c r="A559" s="13"/>
      <c r="B559" s="1"/>
      <c r="C559" s="36"/>
      <c r="D559" s="211"/>
      <c r="E559" s="212"/>
      <c r="F559" s="43" t="str">
        <f>VLOOKUP(C559,'[2]Acha Air Sales Price List'!$B$1:$D$65536,3,FALSE)</f>
        <v>Exchange rate :</v>
      </c>
      <c r="G559" s="21">
        <f>ROUND(IF(ISBLANK(C559),0,VLOOKUP(C559,'[2]Acha Air Sales Price List'!$B$1:$X$65536,12,FALSE)*$M$14),2)</f>
        <v>0</v>
      </c>
      <c r="H559" s="21"/>
      <c r="I559" s="199">
        <f t="shared" si="13"/>
        <v>0</v>
      </c>
      <c r="J559" s="14"/>
    </row>
    <row r="560" spans="1:10" ht="12.4" hidden="1" customHeight="1">
      <c r="A560" s="13"/>
      <c r="B560" s="1"/>
      <c r="C560" s="37"/>
      <c r="D560" s="211"/>
      <c r="E560" s="212"/>
      <c r="F560" s="43" t="str">
        <f>VLOOKUP(C560,'[2]Acha Air Sales Price List'!$B$1:$D$65536,3,FALSE)</f>
        <v>Exchange rate :</v>
      </c>
      <c r="G560" s="21">
        <f>ROUND(IF(ISBLANK(C560),0,VLOOKUP(C560,'[2]Acha Air Sales Price List'!$B$1:$X$65536,12,FALSE)*$M$14),2)</f>
        <v>0</v>
      </c>
      <c r="H560" s="21"/>
      <c r="I560" s="199">
        <f>ROUND(IF(ISNUMBER(B560), G560*B560, 0),5)</f>
        <v>0</v>
      </c>
      <c r="J560" s="14"/>
    </row>
    <row r="561" spans="1:10" ht="12" hidden="1" customHeight="1">
      <c r="A561" s="13"/>
      <c r="B561" s="1"/>
      <c r="C561" s="36"/>
      <c r="D561" s="211"/>
      <c r="E561" s="212"/>
      <c r="F561" s="43" t="str">
        <f>VLOOKUP(C561,'[2]Acha Air Sales Price List'!$B$1:$D$65536,3,FALSE)</f>
        <v>Exchange rate :</v>
      </c>
      <c r="G561" s="21">
        <f>ROUND(IF(ISBLANK(C561),0,VLOOKUP(C561,'[2]Acha Air Sales Price List'!$B$1:$X$65536,12,FALSE)*$M$14),2)</f>
        <v>0</v>
      </c>
      <c r="H561" s="21"/>
      <c r="I561" s="199">
        <f t="shared" ref="I561:I611" si="14">ROUND(IF(ISNUMBER(B561), G561*B561, 0),5)</f>
        <v>0</v>
      </c>
      <c r="J561" s="14"/>
    </row>
    <row r="562" spans="1:10" ht="12.4" hidden="1" customHeight="1">
      <c r="A562" s="13"/>
      <c r="B562" s="1"/>
      <c r="C562" s="36"/>
      <c r="D562" s="211"/>
      <c r="E562" s="212"/>
      <c r="F562" s="43" t="str">
        <f>VLOOKUP(C562,'[2]Acha Air Sales Price List'!$B$1:$D$65536,3,FALSE)</f>
        <v>Exchange rate :</v>
      </c>
      <c r="G562" s="21">
        <f>ROUND(IF(ISBLANK(C562),0,VLOOKUP(C562,'[2]Acha Air Sales Price List'!$B$1:$X$65536,12,FALSE)*$M$14),2)</f>
        <v>0</v>
      </c>
      <c r="H562" s="21"/>
      <c r="I562" s="199">
        <f t="shared" si="14"/>
        <v>0</v>
      </c>
      <c r="J562" s="14"/>
    </row>
    <row r="563" spans="1:10" ht="12.4" hidden="1" customHeight="1">
      <c r="A563" s="13"/>
      <c r="B563" s="1"/>
      <c r="C563" s="36"/>
      <c r="D563" s="211"/>
      <c r="E563" s="212"/>
      <c r="F563" s="43" t="str">
        <f>VLOOKUP(C563,'[2]Acha Air Sales Price List'!$B$1:$D$65536,3,FALSE)</f>
        <v>Exchange rate :</v>
      </c>
      <c r="G563" s="21">
        <f>ROUND(IF(ISBLANK(C563),0,VLOOKUP(C563,'[2]Acha Air Sales Price List'!$B$1:$X$65536,12,FALSE)*$M$14),2)</f>
        <v>0</v>
      </c>
      <c r="H563" s="21"/>
      <c r="I563" s="199">
        <f t="shared" si="14"/>
        <v>0</v>
      </c>
      <c r="J563" s="14"/>
    </row>
    <row r="564" spans="1:10" ht="12.4" hidden="1" customHeight="1">
      <c r="A564" s="13"/>
      <c r="B564" s="1"/>
      <c r="C564" s="36"/>
      <c r="D564" s="211"/>
      <c r="E564" s="212"/>
      <c r="F564" s="43" t="str">
        <f>VLOOKUP(C564,'[2]Acha Air Sales Price List'!$B$1:$D$65536,3,FALSE)</f>
        <v>Exchange rate :</v>
      </c>
      <c r="G564" s="21">
        <f>ROUND(IF(ISBLANK(C564),0,VLOOKUP(C564,'[2]Acha Air Sales Price List'!$B$1:$X$65536,12,FALSE)*$M$14),2)</f>
        <v>0</v>
      </c>
      <c r="H564" s="21"/>
      <c r="I564" s="199">
        <f t="shared" si="14"/>
        <v>0</v>
      </c>
      <c r="J564" s="14"/>
    </row>
    <row r="565" spans="1:10" ht="12.4" hidden="1" customHeight="1">
      <c r="A565" s="13"/>
      <c r="B565" s="1"/>
      <c r="C565" s="36"/>
      <c r="D565" s="211"/>
      <c r="E565" s="212"/>
      <c r="F565" s="43" t="str">
        <f>VLOOKUP(C565,'[2]Acha Air Sales Price List'!$B$1:$D$65536,3,FALSE)</f>
        <v>Exchange rate :</v>
      </c>
      <c r="G565" s="21">
        <f>ROUND(IF(ISBLANK(C565),0,VLOOKUP(C565,'[2]Acha Air Sales Price List'!$B$1:$X$65536,12,FALSE)*$M$14),2)</f>
        <v>0</v>
      </c>
      <c r="H565" s="21"/>
      <c r="I565" s="199">
        <f t="shared" si="14"/>
        <v>0</v>
      </c>
      <c r="J565" s="14"/>
    </row>
    <row r="566" spans="1:10" ht="12.4" hidden="1" customHeight="1">
      <c r="A566" s="13"/>
      <c r="B566" s="1"/>
      <c r="C566" s="36"/>
      <c r="D566" s="211"/>
      <c r="E566" s="212"/>
      <c r="F566" s="43" t="str">
        <f>VLOOKUP(C566,'[2]Acha Air Sales Price List'!$B$1:$D$65536,3,FALSE)</f>
        <v>Exchange rate :</v>
      </c>
      <c r="G566" s="21">
        <f>ROUND(IF(ISBLANK(C566),0,VLOOKUP(C566,'[2]Acha Air Sales Price List'!$B$1:$X$65536,12,FALSE)*$M$14),2)</f>
        <v>0</v>
      </c>
      <c r="H566" s="21"/>
      <c r="I566" s="199">
        <f t="shared" si="14"/>
        <v>0</v>
      </c>
      <c r="J566" s="14"/>
    </row>
    <row r="567" spans="1:10" ht="12.4" hidden="1" customHeight="1">
      <c r="A567" s="13"/>
      <c r="B567" s="1"/>
      <c r="C567" s="36"/>
      <c r="D567" s="211"/>
      <c r="E567" s="212"/>
      <c r="F567" s="43" t="str">
        <f>VLOOKUP(C567,'[2]Acha Air Sales Price List'!$B$1:$D$65536,3,FALSE)</f>
        <v>Exchange rate :</v>
      </c>
      <c r="G567" s="21">
        <f>ROUND(IF(ISBLANK(C567),0,VLOOKUP(C567,'[2]Acha Air Sales Price List'!$B$1:$X$65536,12,FALSE)*$M$14),2)</f>
        <v>0</v>
      </c>
      <c r="H567" s="21"/>
      <c r="I567" s="199">
        <f t="shared" si="14"/>
        <v>0</v>
      </c>
      <c r="J567" s="14"/>
    </row>
    <row r="568" spans="1:10" ht="12.4" hidden="1" customHeight="1">
      <c r="A568" s="13"/>
      <c r="B568" s="1"/>
      <c r="C568" s="36"/>
      <c r="D568" s="211"/>
      <c r="E568" s="212"/>
      <c r="F568" s="43" t="str">
        <f>VLOOKUP(C568,'[2]Acha Air Sales Price List'!$B$1:$D$65536,3,FALSE)</f>
        <v>Exchange rate :</v>
      </c>
      <c r="G568" s="21">
        <f>ROUND(IF(ISBLANK(C568),0,VLOOKUP(C568,'[2]Acha Air Sales Price List'!$B$1:$X$65536,12,FALSE)*$M$14),2)</f>
        <v>0</v>
      </c>
      <c r="H568" s="21"/>
      <c r="I568" s="199">
        <f t="shared" si="14"/>
        <v>0</v>
      </c>
      <c r="J568" s="14"/>
    </row>
    <row r="569" spans="1:10" ht="12.4" hidden="1" customHeight="1">
      <c r="A569" s="13"/>
      <c r="B569" s="1"/>
      <c r="C569" s="36"/>
      <c r="D569" s="211"/>
      <c r="E569" s="212"/>
      <c r="F569" s="43" t="str">
        <f>VLOOKUP(C569,'[2]Acha Air Sales Price List'!$B$1:$D$65536,3,FALSE)</f>
        <v>Exchange rate :</v>
      </c>
      <c r="G569" s="21">
        <f>ROUND(IF(ISBLANK(C569),0,VLOOKUP(C569,'[2]Acha Air Sales Price List'!$B$1:$X$65536,12,FALSE)*$M$14),2)</f>
        <v>0</v>
      </c>
      <c r="H569" s="21"/>
      <c r="I569" s="199">
        <f t="shared" si="14"/>
        <v>0</v>
      </c>
      <c r="J569" s="14"/>
    </row>
    <row r="570" spans="1:10" ht="12.4" hidden="1" customHeight="1">
      <c r="A570" s="13"/>
      <c r="B570" s="1"/>
      <c r="C570" s="36"/>
      <c r="D570" s="211"/>
      <c r="E570" s="212"/>
      <c r="F570" s="43" t="str">
        <f>VLOOKUP(C570,'[2]Acha Air Sales Price List'!$B$1:$D$65536,3,FALSE)</f>
        <v>Exchange rate :</v>
      </c>
      <c r="G570" s="21">
        <f>ROUND(IF(ISBLANK(C570),0,VLOOKUP(C570,'[2]Acha Air Sales Price List'!$B$1:$X$65536,12,FALSE)*$M$14),2)</f>
        <v>0</v>
      </c>
      <c r="H570" s="21"/>
      <c r="I570" s="199">
        <f t="shared" si="14"/>
        <v>0</v>
      </c>
      <c r="J570" s="14"/>
    </row>
    <row r="571" spans="1:10" ht="12.4" hidden="1" customHeight="1">
      <c r="A571" s="13"/>
      <c r="B571" s="1"/>
      <c r="C571" s="36"/>
      <c r="D571" s="211"/>
      <c r="E571" s="212"/>
      <c r="F571" s="43" t="str">
        <f>VLOOKUP(C571,'[2]Acha Air Sales Price List'!$B$1:$D$65536,3,FALSE)</f>
        <v>Exchange rate :</v>
      </c>
      <c r="G571" s="21">
        <f>ROUND(IF(ISBLANK(C571),0,VLOOKUP(C571,'[2]Acha Air Sales Price List'!$B$1:$X$65536,12,FALSE)*$M$14),2)</f>
        <v>0</v>
      </c>
      <c r="H571" s="21"/>
      <c r="I571" s="199">
        <f t="shared" si="14"/>
        <v>0</v>
      </c>
      <c r="J571" s="14"/>
    </row>
    <row r="572" spans="1:10" ht="12.4" hidden="1" customHeight="1">
      <c r="A572" s="13"/>
      <c r="B572" s="1"/>
      <c r="C572" s="36"/>
      <c r="D572" s="211"/>
      <c r="E572" s="212"/>
      <c r="F572" s="43" t="str">
        <f>VLOOKUP(C572,'[2]Acha Air Sales Price List'!$B$1:$D$65536,3,FALSE)</f>
        <v>Exchange rate :</v>
      </c>
      <c r="G572" s="21">
        <f>ROUND(IF(ISBLANK(C572),0,VLOOKUP(C572,'[2]Acha Air Sales Price List'!$B$1:$X$65536,12,FALSE)*$M$14),2)</f>
        <v>0</v>
      </c>
      <c r="H572" s="21"/>
      <c r="I572" s="199">
        <f t="shared" si="14"/>
        <v>0</v>
      </c>
      <c r="J572" s="14"/>
    </row>
    <row r="573" spans="1:10" ht="12.4" hidden="1" customHeight="1">
      <c r="A573" s="13"/>
      <c r="B573" s="1"/>
      <c r="C573" s="36"/>
      <c r="D573" s="211"/>
      <c r="E573" s="212"/>
      <c r="F573" s="43" t="str">
        <f>VLOOKUP(C573,'[2]Acha Air Sales Price List'!$B$1:$D$65536,3,FALSE)</f>
        <v>Exchange rate :</v>
      </c>
      <c r="G573" s="21">
        <f>ROUND(IF(ISBLANK(C573),0,VLOOKUP(C573,'[2]Acha Air Sales Price List'!$B$1:$X$65536,12,FALSE)*$M$14),2)</f>
        <v>0</v>
      </c>
      <c r="H573" s="21"/>
      <c r="I573" s="199">
        <f t="shared" si="14"/>
        <v>0</v>
      </c>
      <c r="J573" s="14"/>
    </row>
    <row r="574" spans="1:10" ht="12.4" hidden="1" customHeight="1">
      <c r="A574" s="13"/>
      <c r="B574" s="1"/>
      <c r="C574" s="36"/>
      <c r="D574" s="211"/>
      <c r="E574" s="212"/>
      <c r="F574" s="43" t="str">
        <f>VLOOKUP(C574,'[2]Acha Air Sales Price List'!$B$1:$D$65536,3,FALSE)</f>
        <v>Exchange rate :</v>
      </c>
      <c r="G574" s="21">
        <f>ROUND(IF(ISBLANK(C574),0,VLOOKUP(C574,'[2]Acha Air Sales Price List'!$B$1:$X$65536,12,FALSE)*$M$14),2)</f>
        <v>0</v>
      </c>
      <c r="H574" s="21"/>
      <c r="I574" s="199">
        <f t="shared" si="14"/>
        <v>0</v>
      </c>
      <c r="J574" s="14"/>
    </row>
    <row r="575" spans="1:10" ht="12.4" hidden="1" customHeight="1">
      <c r="A575" s="13"/>
      <c r="B575" s="1"/>
      <c r="C575" s="36"/>
      <c r="D575" s="211"/>
      <c r="E575" s="212"/>
      <c r="F575" s="43" t="str">
        <f>VLOOKUP(C575,'[2]Acha Air Sales Price List'!$B$1:$D$65536,3,FALSE)</f>
        <v>Exchange rate :</v>
      </c>
      <c r="G575" s="21">
        <f>ROUND(IF(ISBLANK(C575),0,VLOOKUP(C575,'[2]Acha Air Sales Price List'!$B$1:$X$65536,12,FALSE)*$M$14),2)</f>
        <v>0</v>
      </c>
      <c r="H575" s="21"/>
      <c r="I575" s="199">
        <f t="shared" si="14"/>
        <v>0</v>
      </c>
      <c r="J575" s="14"/>
    </row>
    <row r="576" spans="1:10" ht="12.4" hidden="1" customHeight="1">
      <c r="A576" s="13"/>
      <c r="B576" s="1"/>
      <c r="C576" s="36"/>
      <c r="D576" s="211"/>
      <c r="E576" s="212"/>
      <c r="F576" s="43" t="str">
        <f>VLOOKUP(C576,'[2]Acha Air Sales Price List'!$B$1:$D$65536,3,FALSE)</f>
        <v>Exchange rate :</v>
      </c>
      <c r="G576" s="21">
        <f>ROUND(IF(ISBLANK(C576),0,VLOOKUP(C576,'[2]Acha Air Sales Price List'!$B$1:$X$65536,12,FALSE)*$M$14),2)</f>
        <v>0</v>
      </c>
      <c r="H576" s="21"/>
      <c r="I576" s="199">
        <f t="shared" si="14"/>
        <v>0</v>
      </c>
      <c r="J576" s="14"/>
    </row>
    <row r="577" spans="1:10" ht="12.4" hidden="1" customHeight="1">
      <c r="A577" s="13"/>
      <c r="B577" s="1"/>
      <c r="C577" s="36"/>
      <c r="D577" s="211"/>
      <c r="E577" s="212"/>
      <c r="F577" s="43" t="str">
        <f>VLOOKUP(C577,'[2]Acha Air Sales Price List'!$B$1:$D$65536,3,FALSE)</f>
        <v>Exchange rate :</v>
      </c>
      <c r="G577" s="21">
        <f>ROUND(IF(ISBLANK(C577),0,VLOOKUP(C577,'[2]Acha Air Sales Price List'!$B$1:$X$65536,12,FALSE)*$M$14),2)</f>
        <v>0</v>
      </c>
      <c r="H577" s="21"/>
      <c r="I577" s="199">
        <f t="shared" si="14"/>
        <v>0</v>
      </c>
      <c r="J577" s="14"/>
    </row>
    <row r="578" spans="1:10" ht="12.4" hidden="1" customHeight="1">
      <c r="A578" s="13"/>
      <c r="B578" s="1"/>
      <c r="C578" s="36"/>
      <c r="D578" s="211"/>
      <c r="E578" s="212"/>
      <c r="F578" s="43" t="str">
        <f>VLOOKUP(C578,'[2]Acha Air Sales Price List'!$B$1:$D$65536,3,FALSE)</f>
        <v>Exchange rate :</v>
      </c>
      <c r="G578" s="21">
        <f>ROUND(IF(ISBLANK(C578),0,VLOOKUP(C578,'[2]Acha Air Sales Price List'!$B$1:$X$65536,12,FALSE)*$M$14),2)</f>
        <v>0</v>
      </c>
      <c r="H578" s="21"/>
      <c r="I578" s="199">
        <f t="shared" si="14"/>
        <v>0</v>
      </c>
      <c r="J578" s="14"/>
    </row>
    <row r="579" spans="1:10" ht="12.4" hidden="1" customHeight="1">
      <c r="A579" s="13"/>
      <c r="B579" s="1"/>
      <c r="C579" s="36"/>
      <c r="D579" s="211"/>
      <c r="E579" s="212"/>
      <c r="F579" s="43" t="str">
        <f>VLOOKUP(C579,'[2]Acha Air Sales Price List'!$B$1:$D$65536,3,FALSE)</f>
        <v>Exchange rate :</v>
      </c>
      <c r="G579" s="21">
        <f>ROUND(IF(ISBLANK(C579),0,VLOOKUP(C579,'[2]Acha Air Sales Price List'!$B$1:$X$65536,12,FALSE)*$M$14),2)</f>
        <v>0</v>
      </c>
      <c r="H579" s="21"/>
      <c r="I579" s="199">
        <f t="shared" si="14"/>
        <v>0</v>
      </c>
      <c r="J579" s="14"/>
    </row>
    <row r="580" spans="1:10" ht="12.4" hidden="1" customHeight="1">
      <c r="A580" s="13"/>
      <c r="B580" s="1"/>
      <c r="C580" s="36"/>
      <c r="D580" s="211"/>
      <c r="E580" s="212"/>
      <c r="F580" s="43" t="str">
        <f>VLOOKUP(C580,'[2]Acha Air Sales Price List'!$B$1:$D$65536,3,FALSE)</f>
        <v>Exchange rate :</v>
      </c>
      <c r="G580" s="21">
        <f>ROUND(IF(ISBLANK(C580),0,VLOOKUP(C580,'[2]Acha Air Sales Price List'!$B$1:$X$65536,12,FALSE)*$M$14),2)</f>
        <v>0</v>
      </c>
      <c r="H580" s="21"/>
      <c r="I580" s="199">
        <f t="shared" si="14"/>
        <v>0</v>
      </c>
      <c r="J580" s="14"/>
    </row>
    <row r="581" spans="1:10" ht="12.4" hidden="1" customHeight="1">
      <c r="A581" s="13"/>
      <c r="B581" s="1"/>
      <c r="C581" s="36"/>
      <c r="D581" s="211"/>
      <c r="E581" s="212"/>
      <c r="F581" s="43" t="str">
        <f>VLOOKUP(C581,'[2]Acha Air Sales Price List'!$B$1:$D$65536,3,FALSE)</f>
        <v>Exchange rate :</v>
      </c>
      <c r="G581" s="21">
        <f>ROUND(IF(ISBLANK(C581),0,VLOOKUP(C581,'[2]Acha Air Sales Price List'!$B$1:$X$65536,12,FALSE)*$M$14),2)</f>
        <v>0</v>
      </c>
      <c r="H581" s="21"/>
      <c r="I581" s="199">
        <f t="shared" si="14"/>
        <v>0</v>
      </c>
      <c r="J581" s="14"/>
    </row>
    <row r="582" spans="1:10" ht="12.4" hidden="1" customHeight="1">
      <c r="A582" s="13"/>
      <c r="B582" s="1"/>
      <c r="C582" s="36"/>
      <c r="D582" s="211"/>
      <c r="E582" s="212"/>
      <c r="F582" s="43" t="str">
        <f>VLOOKUP(C582,'[2]Acha Air Sales Price List'!$B$1:$D$65536,3,FALSE)</f>
        <v>Exchange rate :</v>
      </c>
      <c r="G582" s="21">
        <f>ROUND(IF(ISBLANK(C582),0,VLOOKUP(C582,'[2]Acha Air Sales Price List'!$B$1:$X$65536,12,FALSE)*$M$14),2)</f>
        <v>0</v>
      </c>
      <c r="H582" s="21"/>
      <c r="I582" s="199">
        <f t="shared" si="14"/>
        <v>0</v>
      </c>
      <c r="J582" s="14"/>
    </row>
    <row r="583" spans="1:10" ht="12.4" hidden="1" customHeight="1">
      <c r="A583" s="13"/>
      <c r="B583" s="1"/>
      <c r="C583" s="36"/>
      <c r="D583" s="211"/>
      <c r="E583" s="212"/>
      <c r="F583" s="43" t="str">
        <f>VLOOKUP(C583,'[2]Acha Air Sales Price List'!$B$1:$D$65536,3,FALSE)</f>
        <v>Exchange rate :</v>
      </c>
      <c r="G583" s="21">
        <f>ROUND(IF(ISBLANK(C583),0,VLOOKUP(C583,'[2]Acha Air Sales Price List'!$B$1:$X$65536,12,FALSE)*$M$14),2)</f>
        <v>0</v>
      </c>
      <c r="H583" s="21"/>
      <c r="I583" s="199">
        <f t="shared" si="14"/>
        <v>0</v>
      </c>
      <c r="J583" s="14"/>
    </row>
    <row r="584" spans="1:10" ht="12.4" hidden="1" customHeight="1">
      <c r="A584" s="13"/>
      <c r="B584" s="1"/>
      <c r="C584" s="37"/>
      <c r="D584" s="211"/>
      <c r="E584" s="212"/>
      <c r="F584" s="43" t="str">
        <f>VLOOKUP(C584,'[2]Acha Air Sales Price List'!$B$1:$D$65536,3,FALSE)</f>
        <v>Exchange rate :</v>
      </c>
      <c r="G584" s="21">
        <f>ROUND(IF(ISBLANK(C584),0,VLOOKUP(C584,'[2]Acha Air Sales Price List'!$B$1:$X$65536,12,FALSE)*$M$14),2)</f>
        <v>0</v>
      </c>
      <c r="H584" s="21"/>
      <c r="I584" s="199">
        <f t="shared" si="14"/>
        <v>0</v>
      </c>
      <c r="J584" s="14"/>
    </row>
    <row r="585" spans="1:10" ht="12" hidden="1" customHeight="1">
      <c r="A585" s="13"/>
      <c r="B585" s="1"/>
      <c r="C585" s="36"/>
      <c r="D585" s="211"/>
      <c r="E585" s="212"/>
      <c r="F585" s="43" t="str">
        <f>VLOOKUP(C585,'[2]Acha Air Sales Price List'!$B$1:$D$65536,3,FALSE)</f>
        <v>Exchange rate :</v>
      </c>
      <c r="G585" s="21">
        <f>ROUND(IF(ISBLANK(C585),0,VLOOKUP(C585,'[2]Acha Air Sales Price List'!$B$1:$X$65536,12,FALSE)*$M$14),2)</f>
        <v>0</v>
      </c>
      <c r="H585" s="21"/>
      <c r="I585" s="199">
        <f t="shared" si="14"/>
        <v>0</v>
      </c>
      <c r="J585" s="14"/>
    </row>
    <row r="586" spans="1:10" ht="12.4" hidden="1" customHeight="1">
      <c r="A586" s="13"/>
      <c r="B586" s="1"/>
      <c r="C586" s="36"/>
      <c r="D586" s="211"/>
      <c r="E586" s="212"/>
      <c r="F586" s="43" t="str">
        <f>VLOOKUP(C586,'[2]Acha Air Sales Price List'!$B$1:$D$65536,3,FALSE)</f>
        <v>Exchange rate :</v>
      </c>
      <c r="G586" s="21">
        <f>ROUND(IF(ISBLANK(C586),0,VLOOKUP(C586,'[2]Acha Air Sales Price List'!$B$1:$X$65536,12,FALSE)*$M$14),2)</f>
        <v>0</v>
      </c>
      <c r="H586" s="21"/>
      <c r="I586" s="199">
        <f t="shared" si="14"/>
        <v>0</v>
      </c>
      <c r="J586" s="14"/>
    </row>
    <row r="587" spans="1:10" ht="12.4" hidden="1" customHeight="1">
      <c r="A587" s="13"/>
      <c r="B587" s="1"/>
      <c r="C587" s="36"/>
      <c r="D587" s="211"/>
      <c r="E587" s="212"/>
      <c r="F587" s="43" t="str">
        <f>VLOOKUP(C587,'[2]Acha Air Sales Price List'!$B$1:$D$65536,3,FALSE)</f>
        <v>Exchange rate :</v>
      </c>
      <c r="G587" s="21">
        <f>ROUND(IF(ISBLANK(C587),0,VLOOKUP(C587,'[2]Acha Air Sales Price List'!$B$1:$X$65536,12,FALSE)*$M$14),2)</f>
        <v>0</v>
      </c>
      <c r="H587" s="21"/>
      <c r="I587" s="199">
        <f t="shared" si="14"/>
        <v>0</v>
      </c>
      <c r="J587" s="14"/>
    </row>
    <row r="588" spans="1:10" ht="12.4" hidden="1" customHeight="1">
      <c r="A588" s="13"/>
      <c r="B588" s="1"/>
      <c r="C588" s="36"/>
      <c r="D588" s="211"/>
      <c r="E588" s="212"/>
      <c r="F588" s="43" t="str">
        <f>VLOOKUP(C588,'[2]Acha Air Sales Price List'!$B$1:$D$65536,3,FALSE)</f>
        <v>Exchange rate :</v>
      </c>
      <c r="G588" s="21">
        <f>ROUND(IF(ISBLANK(C588),0,VLOOKUP(C588,'[2]Acha Air Sales Price List'!$B$1:$X$65536,12,FALSE)*$M$14),2)</f>
        <v>0</v>
      </c>
      <c r="H588" s="21"/>
      <c r="I588" s="199">
        <f t="shared" si="14"/>
        <v>0</v>
      </c>
      <c r="J588" s="14"/>
    </row>
    <row r="589" spans="1:10" ht="12.4" hidden="1" customHeight="1">
      <c r="A589" s="13"/>
      <c r="B589" s="1"/>
      <c r="C589" s="36"/>
      <c r="D589" s="211"/>
      <c r="E589" s="212"/>
      <c r="F589" s="43" t="str">
        <f>VLOOKUP(C589,'[2]Acha Air Sales Price List'!$B$1:$D$65536,3,FALSE)</f>
        <v>Exchange rate :</v>
      </c>
      <c r="G589" s="21">
        <f>ROUND(IF(ISBLANK(C589),0,VLOOKUP(C589,'[2]Acha Air Sales Price List'!$B$1:$X$65536,12,FALSE)*$M$14),2)</f>
        <v>0</v>
      </c>
      <c r="H589" s="21"/>
      <c r="I589" s="199">
        <f t="shared" si="14"/>
        <v>0</v>
      </c>
      <c r="J589" s="14"/>
    </row>
    <row r="590" spans="1:10" ht="12.4" hidden="1" customHeight="1">
      <c r="A590" s="13"/>
      <c r="B590" s="1"/>
      <c r="C590" s="36"/>
      <c r="D590" s="211"/>
      <c r="E590" s="212"/>
      <c r="F590" s="43" t="str">
        <f>VLOOKUP(C590,'[2]Acha Air Sales Price List'!$B$1:$D$65536,3,FALSE)</f>
        <v>Exchange rate :</v>
      </c>
      <c r="G590" s="21">
        <f>ROUND(IF(ISBLANK(C590),0,VLOOKUP(C590,'[2]Acha Air Sales Price List'!$B$1:$X$65536,12,FALSE)*$M$14),2)</f>
        <v>0</v>
      </c>
      <c r="H590" s="21"/>
      <c r="I590" s="199">
        <f t="shared" si="14"/>
        <v>0</v>
      </c>
      <c r="J590" s="14"/>
    </row>
    <row r="591" spans="1:10" ht="12.4" hidden="1" customHeight="1">
      <c r="A591" s="13"/>
      <c r="B591" s="1"/>
      <c r="C591" s="36"/>
      <c r="D591" s="211"/>
      <c r="E591" s="212"/>
      <c r="F591" s="43" t="str">
        <f>VLOOKUP(C591,'[2]Acha Air Sales Price List'!$B$1:$D$65536,3,FALSE)</f>
        <v>Exchange rate :</v>
      </c>
      <c r="G591" s="21">
        <f>ROUND(IF(ISBLANK(C591),0,VLOOKUP(C591,'[2]Acha Air Sales Price List'!$B$1:$X$65536,12,FALSE)*$M$14),2)</f>
        <v>0</v>
      </c>
      <c r="H591" s="21"/>
      <c r="I591" s="199">
        <f t="shared" si="14"/>
        <v>0</v>
      </c>
      <c r="J591" s="14"/>
    </row>
    <row r="592" spans="1:10" ht="12.4" hidden="1" customHeight="1">
      <c r="A592" s="13"/>
      <c r="B592" s="1"/>
      <c r="C592" s="36"/>
      <c r="D592" s="211"/>
      <c r="E592" s="212"/>
      <c r="F592" s="43" t="str">
        <f>VLOOKUP(C592,'[2]Acha Air Sales Price List'!$B$1:$D$65536,3,FALSE)</f>
        <v>Exchange rate :</v>
      </c>
      <c r="G592" s="21">
        <f>ROUND(IF(ISBLANK(C592),0,VLOOKUP(C592,'[2]Acha Air Sales Price List'!$B$1:$X$65536,12,FALSE)*$M$14),2)</f>
        <v>0</v>
      </c>
      <c r="H592" s="21"/>
      <c r="I592" s="199">
        <f t="shared" si="14"/>
        <v>0</v>
      </c>
      <c r="J592" s="14"/>
    </row>
    <row r="593" spans="1:10" ht="12.4" hidden="1" customHeight="1">
      <c r="A593" s="13"/>
      <c r="B593" s="1"/>
      <c r="C593" s="36"/>
      <c r="D593" s="211"/>
      <c r="E593" s="212"/>
      <c r="F593" s="43" t="str">
        <f>VLOOKUP(C593,'[2]Acha Air Sales Price List'!$B$1:$D$65536,3,FALSE)</f>
        <v>Exchange rate :</v>
      </c>
      <c r="G593" s="21">
        <f>ROUND(IF(ISBLANK(C593),0,VLOOKUP(C593,'[2]Acha Air Sales Price List'!$B$1:$X$65536,12,FALSE)*$M$14),2)</f>
        <v>0</v>
      </c>
      <c r="H593" s="21"/>
      <c r="I593" s="199">
        <f t="shared" si="14"/>
        <v>0</v>
      </c>
      <c r="J593" s="14"/>
    </row>
    <row r="594" spans="1:10" ht="12.4" hidden="1" customHeight="1">
      <c r="A594" s="13"/>
      <c r="B594" s="1"/>
      <c r="C594" s="36"/>
      <c r="D594" s="211"/>
      <c r="E594" s="212"/>
      <c r="F594" s="43" t="str">
        <f>VLOOKUP(C594,'[2]Acha Air Sales Price List'!$B$1:$D$65536,3,FALSE)</f>
        <v>Exchange rate :</v>
      </c>
      <c r="G594" s="21">
        <f>ROUND(IF(ISBLANK(C594),0,VLOOKUP(C594,'[2]Acha Air Sales Price List'!$B$1:$X$65536,12,FALSE)*$M$14),2)</f>
        <v>0</v>
      </c>
      <c r="H594" s="21"/>
      <c r="I594" s="199">
        <f t="shared" si="14"/>
        <v>0</v>
      </c>
      <c r="J594" s="14"/>
    </row>
    <row r="595" spans="1:10" ht="12.4" hidden="1" customHeight="1">
      <c r="A595" s="13"/>
      <c r="B595" s="1"/>
      <c r="C595" s="36"/>
      <c r="D595" s="211"/>
      <c r="E595" s="212"/>
      <c r="F595" s="43" t="str">
        <f>VLOOKUP(C595,'[2]Acha Air Sales Price List'!$B$1:$D$65536,3,FALSE)</f>
        <v>Exchange rate :</v>
      </c>
      <c r="G595" s="21">
        <f>ROUND(IF(ISBLANK(C595),0,VLOOKUP(C595,'[2]Acha Air Sales Price List'!$B$1:$X$65536,12,FALSE)*$M$14),2)</f>
        <v>0</v>
      </c>
      <c r="H595" s="21"/>
      <c r="I595" s="199">
        <f t="shared" si="14"/>
        <v>0</v>
      </c>
      <c r="J595" s="14"/>
    </row>
    <row r="596" spans="1:10" ht="12.4" hidden="1" customHeight="1">
      <c r="A596" s="13"/>
      <c r="B596" s="1"/>
      <c r="C596" s="36"/>
      <c r="D596" s="211"/>
      <c r="E596" s="212"/>
      <c r="F596" s="43" t="str">
        <f>VLOOKUP(C596,'[2]Acha Air Sales Price List'!$B$1:$D$65536,3,FALSE)</f>
        <v>Exchange rate :</v>
      </c>
      <c r="G596" s="21">
        <f>ROUND(IF(ISBLANK(C596),0,VLOOKUP(C596,'[2]Acha Air Sales Price List'!$B$1:$X$65536,12,FALSE)*$M$14),2)</f>
        <v>0</v>
      </c>
      <c r="H596" s="21"/>
      <c r="I596" s="199">
        <f t="shared" si="14"/>
        <v>0</v>
      </c>
      <c r="J596" s="14"/>
    </row>
    <row r="597" spans="1:10" ht="12.4" hidden="1" customHeight="1">
      <c r="A597" s="13"/>
      <c r="B597" s="1"/>
      <c r="C597" s="36"/>
      <c r="D597" s="211"/>
      <c r="E597" s="212"/>
      <c r="F597" s="43" t="str">
        <f>VLOOKUP(C597,'[2]Acha Air Sales Price List'!$B$1:$D$65536,3,FALSE)</f>
        <v>Exchange rate :</v>
      </c>
      <c r="G597" s="21">
        <f>ROUND(IF(ISBLANK(C597),0,VLOOKUP(C597,'[2]Acha Air Sales Price List'!$B$1:$X$65536,12,FALSE)*$M$14),2)</f>
        <v>0</v>
      </c>
      <c r="H597" s="21"/>
      <c r="I597" s="199">
        <f t="shared" si="14"/>
        <v>0</v>
      </c>
      <c r="J597" s="14"/>
    </row>
    <row r="598" spans="1:10" ht="12.4" hidden="1" customHeight="1">
      <c r="A598" s="13"/>
      <c r="B598" s="1"/>
      <c r="C598" s="36"/>
      <c r="D598" s="211"/>
      <c r="E598" s="212"/>
      <c r="F598" s="43" t="str">
        <f>VLOOKUP(C598,'[2]Acha Air Sales Price List'!$B$1:$D$65536,3,FALSE)</f>
        <v>Exchange rate :</v>
      </c>
      <c r="G598" s="21">
        <f>ROUND(IF(ISBLANK(C598),0,VLOOKUP(C598,'[2]Acha Air Sales Price List'!$B$1:$X$65536,12,FALSE)*$M$14),2)</f>
        <v>0</v>
      </c>
      <c r="H598" s="21"/>
      <c r="I598" s="199">
        <f t="shared" si="14"/>
        <v>0</v>
      </c>
      <c r="J598" s="14"/>
    </row>
    <row r="599" spans="1:10" ht="12.4" hidden="1" customHeight="1">
      <c r="A599" s="13"/>
      <c r="B599" s="1"/>
      <c r="C599" s="36"/>
      <c r="D599" s="211"/>
      <c r="E599" s="212"/>
      <c r="F599" s="43" t="str">
        <f>VLOOKUP(C599,'[2]Acha Air Sales Price List'!$B$1:$D$65536,3,FALSE)</f>
        <v>Exchange rate :</v>
      </c>
      <c r="G599" s="21">
        <f>ROUND(IF(ISBLANK(C599),0,VLOOKUP(C599,'[2]Acha Air Sales Price List'!$B$1:$X$65536,12,FALSE)*$M$14),2)</f>
        <v>0</v>
      </c>
      <c r="H599" s="21"/>
      <c r="I599" s="199">
        <f t="shared" si="14"/>
        <v>0</v>
      </c>
      <c r="J599" s="14"/>
    </row>
    <row r="600" spans="1:10" ht="12.4" hidden="1" customHeight="1">
      <c r="A600" s="13"/>
      <c r="B600" s="1"/>
      <c r="C600" s="36"/>
      <c r="D600" s="211"/>
      <c r="E600" s="212"/>
      <c r="F600" s="43" t="str">
        <f>VLOOKUP(C600,'[2]Acha Air Sales Price List'!$B$1:$D$65536,3,FALSE)</f>
        <v>Exchange rate :</v>
      </c>
      <c r="G600" s="21">
        <f>ROUND(IF(ISBLANK(C600),0,VLOOKUP(C600,'[2]Acha Air Sales Price List'!$B$1:$X$65536,12,FALSE)*$M$14),2)</f>
        <v>0</v>
      </c>
      <c r="H600" s="21"/>
      <c r="I600" s="199">
        <f t="shared" si="14"/>
        <v>0</v>
      </c>
      <c r="J600" s="14"/>
    </row>
    <row r="601" spans="1:10" ht="12.4" hidden="1" customHeight="1">
      <c r="A601" s="13"/>
      <c r="B601" s="1"/>
      <c r="C601" s="36"/>
      <c r="D601" s="211"/>
      <c r="E601" s="212"/>
      <c r="F601" s="43" t="str">
        <f>VLOOKUP(C601,'[2]Acha Air Sales Price List'!$B$1:$D$65536,3,FALSE)</f>
        <v>Exchange rate :</v>
      </c>
      <c r="G601" s="21">
        <f>ROUND(IF(ISBLANK(C601),0,VLOOKUP(C601,'[2]Acha Air Sales Price List'!$B$1:$X$65536,12,FALSE)*$M$14),2)</f>
        <v>0</v>
      </c>
      <c r="H601" s="21"/>
      <c r="I601" s="199">
        <f t="shared" si="14"/>
        <v>0</v>
      </c>
      <c r="J601" s="14"/>
    </row>
    <row r="602" spans="1:10" ht="12.4" hidden="1" customHeight="1">
      <c r="A602" s="13"/>
      <c r="B602" s="1"/>
      <c r="C602" s="36"/>
      <c r="D602" s="211"/>
      <c r="E602" s="212"/>
      <c r="F602" s="43" t="str">
        <f>VLOOKUP(C602,'[2]Acha Air Sales Price List'!$B$1:$D$65536,3,FALSE)</f>
        <v>Exchange rate :</v>
      </c>
      <c r="G602" s="21">
        <f>ROUND(IF(ISBLANK(C602),0,VLOOKUP(C602,'[2]Acha Air Sales Price List'!$B$1:$X$65536,12,FALSE)*$M$14),2)</f>
        <v>0</v>
      </c>
      <c r="H602" s="21"/>
      <c r="I602" s="199">
        <f t="shared" si="14"/>
        <v>0</v>
      </c>
      <c r="J602" s="14"/>
    </row>
    <row r="603" spans="1:10" ht="12.4" hidden="1" customHeight="1">
      <c r="A603" s="13"/>
      <c r="B603" s="1"/>
      <c r="C603" s="36"/>
      <c r="D603" s="211"/>
      <c r="E603" s="212"/>
      <c r="F603" s="43" t="str">
        <f>VLOOKUP(C603,'[2]Acha Air Sales Price List'!$B$1:$D$65536,3,FALSE)</f>
        <v>Exchange rate :</v>
      </c>
      <c r="G603" s="21">
        <f>ROUND(IF(ISBLANK(C603),0,VLOOKUP(C603,'[2]Acha Air Sales Price List'!$B$1:$X$65536,12,FALSE)*$M$14),2)</f>
        <v>0</v>
      </c>
      <c r="H603" s="21"/>
      <c r="I603" s="199">
        <f t="shared" si="14"/>
        <v>0</v>
      </c>
      <c r="J603" s="14"/>
    </row>
    <row r="604" spans="1:10" ht="12.4" hidden="1" customHeight="1">
      <c r="A604" s="13"/>
      <c r="B604" s="1"/>
      <c r="C604" s="36"/>
      <c r="D604" s="211"/>
      <c r="E604" s="212"/>
      <c r="F604" s="43" t="str">
        <f>VLOOKUP(C604,'[2]Acha Air Sales Price List'!$B$1:$D$65536,3,FALSE)</f>
        <v>Exchange rate :</v>
      </c>
      <c r="G604" s="21">
        <f>ROUND(IF(ISBLANK(C604),0,VLOOKUP(C604,'[2]Acha Air Sales Price List'!$B$1:$X$65536,12,FALSE)*$M$14),2)</f>
        <v>0</v>
      </c>
      <c r="H604" s="21"/>
      <c r="I604" s="199">
        <f t="shared" si="14"/>
        <v>0</v>
      </c>
      <c r="J604" s="14"/>
    </row>
    <row r="605" spans="1:10" ht="12.4" hidden="1" customHeight="1">
      <c r="A605" s="13"/>
      <c r="B605" s="1"/>
      <c r="C605" s="36"/>
      <c r="D605" s="211"/>
      <c r="E605" s="212"/>
      <c r="F605" s="43" t="str">
        <f>VLOOKUP(C605,'[2]Acha Air Sales Price List'!$B$1:$D$65536,3,FALSE)</f>
        <v>Exchange rate :</v>
      </c>
      <c r="G605" s="21">
        <f>ROUND(IF(ISBLANK(C605),0,VLOOKUP(C605,'[2]Acha Air Sales Price List'!$B$1:$X$65536,12,FALSE)*$M$14),2)</f>
        <v>0</v>
      </c>
      <c r="H605" s="21"/>
      <c r="I605" s="199">
        <f t="shared" si="14"/>
        <v>0</v>
      </c>
      <c r="J605" s="14"/>
    </row>
    <row r="606" spans="1:10" ht="12.4" hidden="1" customHeight="1">
      <c r="A606" s="13"/>
      <c r="B606" s="1"/>
      <c r="C606" s="36"/>
      <c r="D606" s="211"/>
      <c r="E606" s="212"/>
      <c r="F606" s="43" t="str">
        <f>VLOOKUP(C606,'[2]Acha Air Sales Price List'!$B$1:$D$65536,3,FALSE)</f>
        <v>Exchange rate :</v>
      </c>
      <c r="G606" s="21">
        <f>ROUND(IF(ISBLANK(C606),0,VLOOKUP(C606,'[2]Acha Air Sales Price List'!$B$1:$X$65536,12,FALSE)*$M$14),2)</f>
        <v>0</v>
      </c>
      <c r="H606" s="21"/>
      <c r="I606" s="199">
        <f t="shared" si="14"/>
        <v>0</v>
      </c>
      <c r="J606" s="14"/>
    </row>
    <row r="607" spans="1:10" ht="12.4" hidden="1" customHeight="1">
      <c r="A607" s="13"/>
      <c r="B607" s="1"/>
      <c r="C607" s="36"/>
      <c r="D607" s="211"/>
      <c r="E607" s="212"/>
      <c r="F607" s="43" t="str">
        <f>VLOOKUP(C607,'[2]Acha Air Sales Price List'!$B$1:$D$65536,3,FALSE)</f>
        <v>Exchange rate :</v>
      </c>
      <c r="G607" s="21">
        <f>ROUND(IF(ISBLANK(C607),0,VLOOKUP(C607,'[2]Acha Air Sales Price List'!$B$1:$X$65536,12,FALSE)*$M$14),2)</f>
        <v>0</v>
      </c>
      <c r="H607" s="21"/>
      <c r="I607" s="199">
        <f t="shared" si="14"/>
        <v>0</v>
      </c>
      <c r="J607" s="14"/>
    </row>
    <row r="608" spans="1:10" ht="12.4" hidden="1" customHeight="1">
      <c r="A608" s="13"/>
      <c r="B608" s="1"/>
      <c r="C608" s="36"/>
      <c r="D608" s="211"/>
      <c r="E608" s="212"/>
      <c r="F608" s="43" t="str">
        <f>VLOOKUP(C608,'[2]Acha Air Sales Price List'!$B$1:$D$65536,3,FALSE)</f>
        <v>Exchange rate :</v>
      </c>
      <c r="G608" s="21">
        <f>ROUND(IF(ISBLANK(C608),0,VLOOKUP(C608,'[2]Acha Air Sales Price List'!$B$1:$X$65536,12,FALSE)*$M$14),2)</f>
        <v>0</v>
      </c>
      <c r="H608" s="21"/>
      <c r="I608" s="199">
        <f t="shared" si="14"/>
        <v>0</v>
      </c>
      <c r="J608" s="14"/>
    </row>
    <row r="609" spans="1:10" ht="12.4" hidden="1" customHeight="1">
      <c r="A609" s="13"/>
      <c r="B609" s="1"/>
      <c r="C609" s="36"/>
      <c r="D609" s="211"/>
      <c r="E609" s="212"/>
      <c r="F609" s="43" t="str">
        <f>VLOOKUP(C609,'[2]Acha Air Sales Price List'!$B$1:$D$65536,3,FALSE)</f>
        <v>Exchange rate :</v>
      </c>
      <c r="G609" s="21">
        <f>ROUND(IF(ISBLANK(C609),0,VLOOKUP(C609,'[2]Acha Air Sales Price List'!$B$1:$X$65536,12,FALSE)*$M$14),2)</f>
        <v>0</v>
      </c>
      <c r="H609" s="21"/>
      <c r="I609" s="199">
        <f t="shared" si="14"/>
        <v>0</v>
      </c>
      <c r="J609" s="14"/>
    </row>
    <row r="610" spans="1:10" ht="12.4" hidden="1" customHeight="1">
      <c r="A610" s="13"/>
      <c r="B610" s="1"/>
      <c r="C610" s="36"/>
      <c r="D610" s="211"/>
      <c r="E610" s="212"/>
      <c r="F610" s="43" t="str">
        <f>VLOOKUP(C610,'[2]Acha Air Sales Price List'!$B$1:$D$65536,3,FALSE)</f>
        <v>Exchange rate :</v>
      </c>
      <c r="G610" s="21">
        <f>ROUND(IF(ISBLANK(C610),0,VLOOKUP(C610,'[2]Acha Air Sales Price List'!$B$1:$X$65536,12,FALSE)*$M$14),2)</f>
        <v>0</v>
      </c>
      <c r="H610" s="21"/>
      <c r="I610" s="199">
        <f t="shared" si="14"/>
        <v>0</v>
      </c>
      <c r="J610" s="14"/>
    </row>
    <row r="611" spans="1:10" ht="12.4" hidden="1" customHeight="1">
      <c r="A611" s="13"/>
      <c r="B611" s="1"/>
      <c r="C611" s="36"/>
      <c r="D611" s="211"/>
      <c r="E611" s="212"/>
      <c r="F611" s="43" t="str">
        <f>VLOOKUP(C611,'[2]Acha Air Sales Price List'!$B$1:$D$65536,3,FALSE)</f>
        <v>Exchange rate :</v>
      </c>
      <c r="G611" s="21">
        <f>ROUND(IF(ISBLANK(C611),0,VLOOKUP(C611,'[2]Acha Air Sales Price List'!$B$1:$X$65536,12,FALSE)*$M$14),2)</f>
        <v>0</v>
      </c>
      <c r="H611" s="21"/>
      <c r="I611" s="199">
        <f t="shared" si="14"/>
        <v>0</v>
      </c>
      <c r="J611" s="14"/>
    </row>
    <row r="612" spans="1:10" ht="12.4" hidden="1" customHeight="1">
      <c r="A612" s="13"/>
      <c r="B612" s="1"/>
      <c r="C612" s="37"/>
      <c r="D612" s="211"/>
      <c r="E612" s="212"/>
      <c r="F612" s="43" t="str">
        <f>VLOOKUP(C612,'[2]Acha Air Sales Price List'!$B$1:$D$65536,3,FALSE)</f>
        <v>Exchange rate :</v>
      </c>
      <c r="G612" s="21">
        <f>ROUND(IF(ISBLANK(C612),0,VLOOKUP(C612,'[2]Acha Air Sales Price List'!$B$1:$X$65536,12,FALSE)*$M$14),2)</f>
        <v>0</v>
      </c>
      <c r="H612" s="21"/>
      <c r="I612" s="199">
        <f>ROUND(IF(ISNUMBER(B612), G612*B612, 0),5)</f>
        <v>0</v>
      </c>
      <c r="J612" s="14"/>
    </row>
    <row r="613" spans="1:10" ht="12" hidden="1" customHeight="1">
      <c r="A613" s="13"/>
      <c r="B613" s="1"/>
      <c r="C613" s="36"/>
      <c r="D613" s="211"/>
      <c r="E613" s="212"/>
      <c r="F613" s="43" t="str">
        <f>VLOOKUP(C613,'[2]Acha Air Sales Price List'!$B$1:$D$65536,3,FALSE)</f>
        <v>Exchange rate :</v>
      </c>
      <c r="G613" s="21">
        <f>ROUND(IF(ISBLANK(C613),0,VLOOKUP(C613,'[2]Acha Air Sales Price List'!$B$1:$X$65536,12,FALSE)*$M$14),2)</f>
        <v>0</v>
      </c>
      <c r="H613" s="21"/>
      <c r="I613" s="199">
        <f t="shared" ref="I613:I667" si="15">ROUND(IF(ISNUMBER(B613), G613*B613, 0),5)</f>
        <v>0</v>
      </c>
      <c r="J613" s="14"/>
    </row>
    <row r="614" spans="1:10" ht="12.4" hidden="1" customHeight="1">
      <c r="A614" s="13"/>
      <c r="B614" s="1"/>
      <c r="C614" s="36"/>
      <c r="D614" s="211"/>
      <c r="E614" s="212"/>
      <c r="F614" s="43" t="str">
        <f>VLOOKUP(C614,'[2]Acha Air Sales Price List'!$B$1:$D$65536,3,FALSE)</f>
        <v>Exchange rate :</v>
      </c>
      <c r="G614" s="21">
        <f>ROUND(IF(ISBLANK(C614),0,VLOOKUP(C614,'[2]Acha Air Sales Price List'!$B$1:$X$65536,12,FALSE)*$M$14),2)</f>
        <v>0</v>
      </c>
      <c r="H614" s="21"/>
      <c r="I614" s="199">
        <f t="shared" si="15"/>
        <v>0</v>
      </c>
      <c r="J614" s="14"/>
    </row>
    <row r="615" spans="1:10" ht="12.4" hidden="1" customHeight="1">
      <c r="A615" s="13"/>
      <c r="B615" s="1"/>
      <c r="C615" s="36"/>
      <c r="D615" s="211"/>
      <c r="E615" s="212"/>
      <c r="F615" s="43" t="str">
        <f>VLOOKUP(C615,'[2]Acha Air Sales Price List'!$B$1:$D$65536,3,FALSE)</f>
        <v>Exchange rate :</v>
      </c>
      <c r="G615" s="21">
        <f>ROUND(IF(ISBLANK(C615),0,VLOOKUP(C615,'[2]Acha Air Sales Price List'!$B$1:$X$65536,12,FALSE)*$M$14),2)</f>
        <v>0</v>
      </c>
      <c r="H615" s="21"/>
      <c r="I615" s="199">
        <f t="shared" si="15"/>
        <v>0</v>
      </c>
      <c r="J615" s="14"/>
    </row>
    <row r="616" spans="1:10" ht="12.4" hidden="1" customHeight="1">
      <c r="A616" s="13"/>
      <c r="B616" s="1"/>
      <c r="C616" s="36"/>
      <c r="D616" s="211"/>
      <c r="E616" s="212"/>
      <c r="F616" s="43" t="str">
        <f>VLOOKUP(C616,'[2]Acha Air Sales Price List'!$B$1:$D$65536,3,FALSE)</f>
        <v>Exchange rate :</v>
      </c>
      <c r="G616" s="21">
        <f>ROUND(IF(ISBLANK(C616),0,VLOOKUP(C616,'[2]Acha Air Sales Price List'!$B$1:$X$65536,12,FALSE)*$M$14),2)</f>
        <v>0</v>
      </c>
      <c r="H616" s="21"/>
      <c r="I616" s="199">
        <f t="shared" si="15"/>
        <v>0</v>
      </c>
      <c r="J616" s="14"/>
    </row>
    <row r="617" spans="1:10" ht="12.4" hidden="1" customHeight="1">
      <c r="A617" s="13"/>
      <c r="B617" s="1"/>
      <c r="C617" s="36"/>
      <c r="D617" s="211"/>
      <c r="E617" s="212"/>
      <c r="F617" s="43" t="str">
        <f>VLOOKUP(C617,'[2]Acha Air Sales Price List'!$B$1:$D$65536,3,FALSE)</f>
        <v>Exchange rate :</v>
      </c>
      <c r="G617" s="21">
        <f>ROUND(IF(ISBLANK(C617),0,VLOOKUP(C617,'[2]Acha Air Sales Price List'!$B$1:$X$65536,12,FALSE)*$M$14),2)</f>
        <v>0</v>
      </c>
      <c r="H617" s="21"/>
      <c r="I617" s="199">
        <f t="shared" si="15"/>
        <v>0</v>
      </c>
      <c r="J617" s="14"/>
    </row>
    <row r="618" spans="1:10" ht="12.4" hidden="1" customHeight="1">
      <c r="A618" s="13"/>
      <c r="B618" s="1"/>
      <c r="C618" s="36"/>
      <c r="D618" s="211"/>
      <c r="E618" s="212"/>
      <c r="F618" s="43" t="str">
        <f>VLOOKUP(C618,'[2]Acha Air Sales Price List'!$B$1:$D$65536,3,FALSE)</f>
        <v>Exchange rate :</v>
      </c>
      <c r="G618" s="21">
        <f>ROUND(IF(ISBLANK(C618),0,VLOOKUP(C618,'[2]Acha Air Sales Price List'!$B$1:$X$65536,12,FALSE)*$M$14),2)</f>
        <v>0</v>
      </c>
      <c r="H618" s="21"/>
      <c r="I618" s="199">
        <f t="shared" si="15"/>
        <v>0</v>
      </c>
      <c r="J618" s="14"/>
    </row>
    <row r="619" spans="1:10" ht="12.4" hidden="1" customHeight="1">
      <c r="A619" s="13"/>
      <c r="B619" s="1"/>
      <c r="C619" s="36"/>
      <c r="D619" s="211"/>
      <c r="E619" s="212"/>
      <c r="F619" s="43" t="str">
        <f>VLOOKUP(C619,'[2]Acha Air Sales Price List'!$B$1:$D$65536,3,FALSE)</f>
        <v>Exchange rate :</v>
      </c>
      <c r="G619" s="21">
        <f>ROUND(IF(ISBLANK(C619),0,VLOOKUP(C619,'[2]Acha Air Sales Price List'!$B$1:$X$65536,12,FALSE)*$M$14),2)</f>
        <v>0</v>
      </c>
      <c r="H619" s="21"/>
      <c r="I619" s="199">
        <f t="shared" si="15"/>
        <v>0</v>
      </c>
      <c r="J619" s="14"/>
    </row>
    <row r="620" spans="1:10" ht="12.4" hidden="1" customHeight="1">
      <c r="A620" s="13"/>
      <c r="B620" s="1"/>
      <c r="C620" s="36"/>
      <c r="D620" s="211"/>
      <c r="E620" s="212"/>
      <c r="F620" s="43" t="str">
        <f>VLOOKUP(C620,'[2]Acha Air Sales Price List'!$B$1:$D$65536,3,FALSE)</f>
        <v>Exchange rate :</v>
      </c>
      <c r="G620" s="21">
        <f>ROUND(IF(ISBLANK(C620),0,VLOOKUP(C620,'[2]Acha Air Sales Price List'!$B$1:$X$65536,12,FALSE)*$M$14),2)</f>
        <v>0</v>
      </c>
      <c r="H620" s="21"/>
      <c r="I620" s="199">
        <f t="shared" si="15"/>
        <v>0</v>
      </c>
      <c r="J620" s="14"/>
    </row>
    <row r="621" spans="1:10" ht="12.4" hidden="1" customHeight="1">
      <c r="A621" s="13"/>
      <c r="B621" s="1"/>
      <c r="C621" s="36"/>
      <c r="D621" s="211"/>
      <c r="E621" s="212"/>
      <c r="F621" s="43" t="str">
        <f>VLOOKUP(C621,'[2]Acha Air Sales Price List'!$B$1:$D$65536,3,FALSE)</f>
        <v>Exchange rate :</v>
      </c>
      <c r="G621" s="21">
        <f>ROUND(IF(ISBLANK(C621),0,VLOOKUP(C621,'[2]Acha Air Sales Price List'!$B$1:$X$65536,12,FALSE)*$M$14),2)</f>
        <v>0</v>
      </c>
      <c r="H621" s="21"/>
      <c r="I621" s="199">
        <f t="shared" si="15"/>
        <v>0</v>
      </c>
      <c r="J621" s="14"/>
    </row>
    <row r="622" spans="1:10" ht="12.4" hidden="1" customHeight="1">
      <c r="A622" s="13"/>
      <c r="B622" s="1"/>
      <c r="C622" s="36"/>
      <c r="D622" s="211"/>
      <c r="E622" s="212"/>
      <c r="F622" s="43" t="str">
        <f>VLOOKUP(C622,'[2]Acha Air Sales Price List'!$B$1:$D$65536,3,FALSE)</f>
        <v>Exchange rate :</v>
      </c>
      <c r="G622" s="21">
        <f>ROUND(IF(ISBLANK(C622),0,VLOOKUP(C622,'[2]Acha Air Sales Price List'!$B$1:$X$65536,12,FALSE)*$M$14),2)</f>
        <v>0</v>
      </c>
      <c r="H622" s="21"/>
      <c r="I622" s="199">
        <f t="shared" si="15"/>
        <v>0</v>
      </c>
      <c r="J622" s="14"/>
    </row>
    <row r="623" spans="1:10" ht="12.4" hidden="1" customHeight="1">
      <c r="A623" s="13"/>
      <c r="B623" s="1"/>
      <c r="C623" s="36"/>
      <c r="D623" s="211"/>
      <c r="E623" s="212"/>
      <c r="F623" s="43" t="str">
        <f>VLOOKUP(C623,'[2]Acha Air Sales Price List'!$B$1:$D$65536,3,FALSE)</f>
        <v>Exchange rate :</v>
      </c>
      <c r="G623" s="21">
        <f>ROUND(IF(ISBLANK(C623),0,VLOOKUP(C623,'[2]Acha Air Sales Price List'!$B$1:$X$65536,12,FALSE)*$M$14),2)</f>
        <v>0</v>
      </c>
      <c r="H623" s="21"/>
      <c r="I623" s="199">
        <f t="shared" si="15"/>
        <v>0</v>
      </c>
      <c r="J623" s="14"/>
    </row>
    <row r="624" spans="1:10" ht="12.4" hidden="1" customHeight="1">
      <c r="A624" s="13"/>
      <c r="B624" s="1"/>
      <c r="C624" s="36"/>
      <c r="D624" s="211"/>
      <c r="E624" s="212"/>
      <c r="F624" s="43" t="str">
        <f>VLOOKUP(C624,'[2]Acha Air Sales Price List'!$B$1:$D$65536,3,FALSE)</f>
        <v>Exchange rate :</v>
      </c>
      <c r="G624" s="21">
        <f>ROUND(IF(ISBLANK(C624),0,VLOOKUP(C624,'[2]Acha Air Sales Price List'!$B$1:$X$65536,12,FALSE)*$M$14),2)</f>
        <v>0</v>
      </c>
      <c r="H624" s="21"/>
      <c r="I624" s="199">
        <f t="shared" si="15"/>
        <v>0</v>
      </c>
      <c r="J624" s="14"/>
    </row>
    <row r="625" spans="1:10" ht="12.4" hidden="1" customHeight="1">
      <c r="A625" s="13"/>
      <c r="B625" s="1"/>
      <c r="C625" s="36"/>
      <c r="D625" s="211"/>
      <c r="E625" s="212"/>
      <c r="F625" s="43" t="str">
        <f>VLOOKUP(C625,'[2]Acha Air Sales Price List'!$B$1:$D$65536,3,FALSE)</f>
        <v>Exchange rate :</v>
      </c>
      <c r="G625" s="21">
        <f>ROUND(IF(ISBLANK(C625),0,VLOOKUP(C625,'[2]Acha Air Sales Price List'!$B$1:$X$65536,12,FALSE)*$M$14),2)</f>
        <v>0</v>
      </c>
      <c r="H625" s="21"/>
      <c r="I625" s="199">
        <f t="shared" si="15"/>
        <v>0</v>
      </c>
      <c r="J625" s="14"/>
    </row>
    <row r="626" spans="1:10" ht="12.4" hidden="1" customHeight="1">
      <c r="A626" s="13"/>
      <c r="B626" s="1"/>
      <c r="C626" s="36"/>
      <c r="D626" s="211"/>
      <c r="E626" s="212"/>
      <c r="F626" s="43" t="str">
        <f>VLOOKUP(C626,'[2]Acha Air Sales Price List'!$B$1:$D$65536,3,FALSE)</f>
        <v>Exchange rate :</v>
      </c>
      <c r="G626" s="21">
        <f>ROUND(IF(ISBLANK(C626),0,VLOOKUP(C626,'[2]Acha Air Sales Price List'!$B$1:$X$65536,12,FALSE)*$M$14),2)</f>
        <v>0</v>
      </c>
      <c r="H626" s="21"/>
      <c r="I626" s="199">
        <f t="shared" si="15"/>
        <v>0</v>
      </c>
      <c r="J626" s="14"/>
    </row>
    <row r="627" spans="1:10" ht="12.4" hidden="1" customHeight="1">
      <c r="A627" s="13"/>
      <c r="B627" s="1"/>
      <c r="C627" s="36"/>
      <c r="D627" s="211"/>
      <c r="E627" s="212"/>
      <c r="F627" s="43" t="str">
        <f>VLOOKUP(C627,'[2]Acha Air Sales Price List'!$B$1:$D$65536,3,FALSE)</f>
        <v>Exchange rate :</v>
      </c>
      <c r="G627" s="21">
        <f>ROUND(IF(ISBLANK(C627),0,VLOOKUP(C627,'[2]Acha Air Sales Price List'!$B$1:$X$65536,12,FALSE)*$M$14),2)</f>
        <v>0</v>
      </c>
      <c r="H627" s="21"/>
      <c r="I627" s="199">
        <f t="shared" si="15"/>
        <v>0</v>
      </c>
      <c r="J627" s="14"/>
    </row>
    <row r="628" spans="1:10" ht="12.4" hidden="1" customHeight="1">
      <c r="A628" s="13"/>
      <c r="B628" s="1"/>
      <c r="C628" s="37"/>
      <c r="D628" s="211"/>
      <c r="E628" s="212"/>
      <c r="F628" s="43" t="str">
        <f>VLOOKUP(C628,'[2]Acha Air Sales Price List'!$B$1:$D$65536,3,FALSE)</f>
        <v>Exchange rate :</v>
      </c>
      <c r="G628" s="21">
        <f>ROUND(IF(ISBLANK(C628),0,VLOOKUP(C628,'[2]Acha Air Sales Price List'!$B$1:$X$65536,12,FALSE)*$M$14),2)</f>
        <v>0</v>
      </c>
      <c r="H628" s="21"/>
      <c r="I628" s="199">
        <f t="shared" si="15"/>
        <v>0</v>
      </c>
      <c r="J628" s="14"/>
    </row>
    <row r="629" spans="1:10" ht="12.4" hidden="1" customHeight="1">
      <c r="A629" s="13"/>
      <c r="B629" s="1"/>
      <c r="C629" s="37"/>
      <c r="D629" s="211"/>
      <c r="E629" s="212"/>
      <c r="F629" s="43" t="str">
        <f>VLOOKUP(C629,'[2]Acha Air Sales Price List'!$B$1:$D$65536,3,FALSE)</f>
        <v>Exchange rate :</v>
      </c>
      <c r="G629" s="21">
        <f>ROUND(IF(ISBLANK(C629),0,VLOOKUP(C629,'[2]Acha Air Sales Price List'!$B$1:$X$65536,12,FALSE)*$M$14),2)</f>
        <v>0</v>
      </c>
      <c r="H629" s="21"/>
      <c r="I629" s="199">
        <f t="shared" si="15"/>
        <v>0</v>
      </c>
      <c r="J629" s="14"/>
    </row>
    <row r="630" spans="1:10" ht="12.4" hidden="1" customHeight="1">
      <c r="A630" s="13"/>
      <c r="B630" s="1"/>
      <c r="C630" s="36"/>
      <c r="D630" s="211"/>
      <c r="E630" s="212"/>
      <c r="F630" s="43" t="str">
        <f>VLOOKUP(C630,'[2]Acha Air Sales Price List'!$B$1:$D$65536,3,FALSE)</f>
        <v>Exchange rate :</v>
      </c>
      <c r="G630" s="21">
        <f>ROUND(IF(ISBLANK(C630),0,VLOOKUP(C630,'[2]Acha Air Sales Price List'!$B$1:$X$65536,12,FALSE)*$M$14),2)</f>
        <v>0</v>
      </c>
      <c r="H630" s="21"/>
      <c r="I630" s="199">
        <f t="shared" si="15"/>
        <v>0</v>
      </c>
      <c r="J630" s="14"/>
    </row>
    <row r="631" spans="1:10" ht="12.4" hidden="1" customHeight="1">
      <c r="A631" s="13"/>
      <c r="B631" s="1"/>
      <c r="C631" s="36"/>
      <c r="D631" s="211"/>
      <c r="E631" s="212"/>
      <c r="F631" s="43" t="str">
        <f>VLOOKUP(C631,'[2]Acha Air Sales Price List'!$B$1:$D$65536,3,FALSE)</f>
        <v>Exchange rate :</v>
      </c>
      <c r="G631" s="21">
        <f>ROUND(IF(ISBLANK(C631),0,VLOOKUP(C631,'[2]Acha Air Sales Price List'!$B$1:$X$65536,12,FALSE)*$M$14),2)</f>
        <v>0</v>
      </c>
      <c r="H631" s="21"/>
      <c r="I631" s="199">
        <f t="shared" si="15"/>
        <v>0</v>
      </c>
      <c r="J631" s="14"/>
    </row>
    <row r="632" spans="1:10" ht="12.4" hidden="1" customHeight="1">
      <c r="A632" s="13"/>
      <c r="B632" s="1"/>
      <c r="C632" s="36"/>
      <c r="D632" s="211"/>
      <c r="E632" s="212"/>
      <c r="F632" s="43" t="str">
        <f>VLOOKUP(C632,'[2]Acha Air Sales Price List'!$B$1:$D$65536,3,FALSE)</f>
        <v>Exchange rate :</v>
      </c>
      <c r="G632" s="21">
        <f>ROUND(IF(ISBLANK(C632),0,VLOOKUP(C632,'[2]Acha Air Sales Price List'!$B$1:$X$65536,12,FALSE)*$M$14),2)</f>
        <v>0</v>
      </c>
      <c r="H632" s="21"/>
      <c r="I632" s="199">
        <f t="shared" si="15"/>
        <v>0</v>
      </c>
      <c r="J632" s="14"/>
    </row>
    <row r="633" spans="1:10" ht="12.4" hidden="1" customHeight="1">
      <c r="A633" s="13"/>
      <c r="B633" s="1"/>
      <c r="C633" s="36"/>
      <c r="D633" s="211"/>
      <c r="E633" s="212"/>
      <c r="F633" s="43" t="str">
        <f>VLOOKUP(C633,'[2]Acha Air Sales Price List'!$B$1:$D$65536,3,FALSE)</f>
        <v>Exchange rate :</v>
      </c>
      <c r="G633" s="21">
        <f>ROUND(IF(ISBLANK(C633),0,VLOOKUP(C633,'[2]Acha Air Sales Price List'!$B$1:$X$65536,12,FALSE)*$M$14),2)</f>
        <v>0</v>
      </c>
      <c r="H633" s="21"/>
      <c r="I633" s="199">
        <f t="shared" si="15"/>
        <v>0</v>
      </c>
      <c r="J633" s="14"/>
    </row>
    <row r="634" spans="1:10" ht="12.4" hidden="1" customHeight="1">
      <c r="A634" s="13"/>
      <c r="B634" s="1"/>
      <c r="C634" s="36"/>
      <c r="D634" s="211"/>
      <c r="E634" s="212"/>
      <c r="F634" s="43" t="str">
        <f>VLOOKUP(C634,'[2]Acha Air Sales Price List'!$B$1:$D$65536,3,FALSE)</f>
        <v>Exchange rate :</v>
      </c>
      <c r="G634" s="21">
        <f>ROUND(IF(ISBLANK(C634),0,VLOOKUP(C634,'[2]Acha Air Sales Price List'!$B$1:$X$65536,12,FALSE)*$M$14),2)</f>
        <v>0</v>
      </c>
      <c r="H634" s="21"/>
      <c r="I634" s="199">
        <f t="shared" si="15"/>
        <v>0</v>
      </c>
      <c r="J634" s="14"/>
    </row>
    <row r="635" spans="1:10" ht="12.4" hidden="1" customHeight="1">
      <c r="A635" s="13"/>
      <c r="B635" s="1"/>
      <c r="C635" s="36"/>
      <c r="D635" s="211"/>
      <c r="E635" s="212"/>
      <c r="F635" s="43" t="str">
        <f>VLOOKUP(C635,'[2]Acha Air Sales Price List'!$B$1:$D$65536,3,FALSE)</f>
        <v>Exchange rate :</v>
      </c>
      <c r="G635" s="21">
        <f>ROUND(IF(ISBLANK(C635),0,VLOOKUP(C635,'[2]Acha Air Sales Price List'!$B$1:$X$65536,12,FALSE)*$M$14),2)</f>
        <v>0</v>
      </c>
      <c r="H635" s="21"/>
      <c r="I635" s="199">
        <f t="shared" si="15"/>
        <v>0</v>
      </c>
      <c r="J635" s="14"/>
    </row>
    <row r="636" spans="1:10" ht="12.4" hidden="1" customHeight="1">
      <c r="A636" s="13"/>
      <c r="B636" s="1"/>
      <c r="C636" s="36"/>
      <c r="D636" s="211"/>
      <c r="E636" s="212"/>
      <c r="F636" s="43" t="str">
        <f>VLOOKUP(C636,'[2]Acha Air Sales Price List'!$B$1:$D$65536,3,FALSE)</f>
        <v>Exchange rate :</v>
      </c>
      <c r="G636" s="21">
        <f>ROUND(IF(ISBLANK(C636),0,VLOOKUP(C636,'[2]Acha Air Sales Price List'!$B$1:$X$65536,12,FALSE)*$M$14),2)</f>
        <v>0</v>
      </c>
      <c r="H636" s="21"/>
      <c r="I636" s="199">
        <f t="shared" si="15"/>
        <v>0</v>
      </c>
      <c r="J636" s="14"/>
    </row>
    <row r="637" spans="1:10" ht="12.4" hidden="1" customHeight="1">
      <c r="A637" s="13"/>
      <c r="B637" s="1"/>
      <c r="C637" s="36"/>
      <c r="D637" s="211"/>
      <c r="E637" s="212"/>
      <c r="F637" s="43" t="str">
        <f>VLOOKUP(C637,'[2]Acha Air Sales Price List'!$B$1:$D$65536,3,FALSE)</f>
        <v>Exchange rate :</v>
      </c>
      <c r="G637" s="21">
        <f>ROUND(IF(ISBLANK(C637),0,VLOOKUP(C637,'[2]Acha Air Sales Price List'!$B$1:$X$65536,12,FALSE)*$M$14),2)</f>
        <v>0</v>
      </c>
      <c r="H637" s="21"/>
      <c r="I637" s="199">
        <f t="shared" si="15"/>
        <v>0</v>
      </c>
      <c r="J637" s="14"/>
    </row>
    <row r="638" spans="1:10" ht="12.4" hidden="1" customHeight="1">
      <c r="A638" s="13"/>
      <c r="B638" s="1"/>
      <c r="C638" s="36"/>
      <c r="D638" s="211"/>
      <c r="E638" s="212"/>
      <c r="F638" s="43" t="str">
        <f>VLOOKUP(C638,'[2]Acha Air Sales Price List'!$B$1:$D$65536,3,FALSE)</f>
        <v>Exchange rate :</v>
      </c>
      <c r="G638" s="21">
        <f>ROUND(IF(ISBLANK(C638),0,VLOOKUP(C638,'[2]Acha Air Sales Price List'!$B$1:$X$65536,12,FALSE)*$M$14),2)</f>
        <v>0</v>
      </c>
      <c r="H638" s="21"/>
      <c r="I638" s="199">
        <f t="shared" si="15"/>
        <v>0</v>
      </c>
      <c r="J638" s="14"/>
    </row>
    <row r="639" spans="1:10" ht="12.4" hidden="1" customHeight="1">
      <c r="A639" s="13"/>
      <c r="B639" s="1"/>
      <c r="C639" s="36"/>
      <c r="D639" s="211"/>
      <c r="E639" s="212"/>
      <c r="F639" s="43" t="str">
        <f>VLOOKUP(C639,'[2]Acha Air Sales Price List'!$B$1:$D$65536,3,FALSE)</f>
        <v>Exchange rate :</v>
      </c>
      <c r="G639" s="21">
        <f>ROUND(IF(ISBLANK(C639),0,VLOOKUP(C639,'[2]Acha Air Sales Price List'!$B$1:$X$65536,12,FALSE)*$M$14),2)</f>
        <v>0</v>
      </c>
      <c r="H639" s="21"/>
      <c r="I639" s="199">
        <f t="shared" si="15"/>
        <v>0</v>
      </c>
      <c r="J639" s="14"/>
    </row>
    <row r="640" spans="1:10" ht="12.4" hidden="1" customHeight="1">
      <c r="A640" s="13"/>
      <c r="B640" s="1"/>
      <c r="C640" s="37"/>
      <c r="D640" s="211"/>
      <c r="E640" s="212"/>
      <c r="F640" s="43" t="str">
        <f>VLOOKUP(C640,'[2]Acha Air Sales Price List'!$B$1:$D$65536,3,FALSE)</f>
        <v>Exchange rate :</v>
      </c>
      <c r="G640" s="21">
        <f>ROUND(IF(ISBLANK(C640),0,VLOOKUP(C640,'[2]Acha Air Sales Price List'!$B$1:$X$65536,12,FALSE)*$M$14),2)</f>
        <v>0</v>
      </c>
      <c r="H640" s="21"/>
      <c r="I640" s="199">
        <f t="shared" si="15"/>
        <v>0</v>
      </c>
      <c r="J640" s="14"/>
    </row>
    <row r="641" spans="1:10" ht="12" hidden="1" customHeight="1">
      <c r="A641" s="13"/>
      <c r="B641" s="1"/>
      <c r="C641" s="36"/>
      <c r="D641" s="211"/>
      <c r="E641" s="212"/>
      <c r="F641" s="43" t="str">
        <f>VLOOKUP(C641,'[2]Acha Air Sales Price List'!$B$1:$D$65536,3,FALSE)</f>
        <v>Exchange rate :</v>
      </c>
      <c r="G641" s="21">
        <f>ROUND(IF(ISBLANK(C641),0,VLOOKUP(C641,'[2]Acha Air Sales Price List'!$B$1:$X$65536,12,FALSE)*$M$14),2)</f>
        <v>0</v>
      </c>
      <c r="H641" s="21"/>
      <c r="I641" s="199">
        <f t="shared" si="15"/>
        <v>0</v>
      </c>
      <c r="J641" s="14"/>
    </row>
    <row r="642" spans="1:10" ht="12.4" hidden="1" customHeight="1">
      <c r="A642" s="13"/>
      <c r="B642" s="1"/>
      <c r="C642" s="36"/>
      <c r="D642" s="211"/>
      <c r="E642" s="212"/>
      <c r="F642" s="43" t="str">
        <f>VLOOKUP(C642,'[2]Acha Air Sales Price List'!$B$1:$D$65536,3,FALSE)</f>
        <v>Exchange rate :</v>
      </c>
      <c r="G642" s="21">
        <f>ROUND(IF(ISBLANK(C642),0,VLOOKUP(C642,'[2]Acha Air Sales Price List'!$B$1:$X$65536,12,FALSE)*$M$14),2)</f>
        <v>0</v>
      </c>
      <c r="H642" s="21"/>
      <c r="I642" s="199">
        <f t="shared" si="15"/>
        <v>0</v>
      </c>
      <c r="J642" s="14"/>
    </row>
    <row r="643" spans="1:10" ht="12.4" hidden="1" customHeight="1">
      <c r="A643" s="13"/>
      <c r="B643" s="1"/>
      <c r="C643" s="36"/>
      <c r="D643" s="211"/>
      <c r="E643" s="212"/>
      <c r="F643" s="43" t="str">
        <f>VLOOKUP(C643,'[2]Acha Air Sales Price List'!$B$1:$D$65536,3,FALSE)</f>
        <v>Exchange rate :</v>
      </c>
      <c r="G643" s="21">
        <f>ROUND(IF(ISBLANK(C643),0,VLOOKUP(C643,'[2]Acha Air Sales Price List'!$B$1:$X$65536,12,FALSE)*$M$14),2)</f>
        <v>0</v>
      </c>
      <c r="H643" s="21"/>
      <c r="I643" s="199">
        <f t="shared" si="15"/>
        <v>0</v>
      </c>
      <c r="J643" s="14"/>
    </row>
    <row r="644" spans="1:10" ht="12.4" hidden="1" customHeight="1">
      <c r="A644" s="13"/>
      <c r="B644" s="1"/>
      <c r="C644" s="36"/>
      <c r="D644" s="211"/>
      <c r="E644" s="212"/>
      <c r="F644" s="43" t="str">
        <f>VLOOKUP(C644,'[2]Acha Air Sales Price List'!$B$1:$D$65536,3,FALSE)</f>
        <v>Exchange rate :</v>
      </c>
      <c r="G644" s="21">
        <f>ROUND(IF(ISBLANK(C644),0,VLOOKUP(C644,'[2]Acha Air Sales Price List'!$B$1:$X$65536,12,FALSE)*$M$14),2)</f>
        <v>0</v>
      </c>
      <c r="H644" s="21"/>
      <c r="I644" s="199">
        <f t="shared" si="15"/>
        <v>0</v>
      </c>
      <c r="J644" s="14"/>
    </row>
    <row r="645" spans="1:10" ht="12.4" hidden="1" customHeight="1">
      <c r="A645" s="13"/>
      <c r="B645" s="1"/>
      <c r="C645" s="36"/>
      <c r="D645" s="211"/>
      <c r="E645" s="212"/>
      <c r="F645" s="43" t="str">
        <f>VLOOKUP(C645,'[2]Acha Air Sales Price List'!$B$1:$D$65536,3,FALSE)</f>
        <v>Exchange rate :</v>
      </c>
      <c r="G645" s="21">
        <f>ROUND(IF(ISBLANK(C645),0,VLOOKUP(C645,'[2]Acha Air Sales Price List'!$B$1:$X$65536,12,FALSE)*$M$14),2)</f>
        <v>0</v>
      </c>
      <c r="H645" s="21"/>
      <c r="I645" s="199">
        <f t="shared" si="15"/>
        <v>0</v>
      </c>
      <c r="J645" s="14"/>
    </row>
    <row r="646" spans="1:10" ht="12.4" hidden="1" customHeight="1">
      <c r="A646" s="13"/>
      <c r="B646" s="1"/>
      <c r="C646" s="36"/>
      <c r="D646" s="211"/>
      <c r="E646" s="212"/>
      <c r="F646" s="43" t="str">
        <f>VLOOKUP(C646,'[2]Acha Air Sales Price List'!$B$1:$D$65536,3,FALSE)</f>
        <v>Exchange rate :</v>
      </c>
      <c r="G646" s="21">
        <f>ROUND(IF(ISBLANK(C646),0,VLOOKUP(C646,'[2]Acha Air Sales Price List'!$B$1:$X$65536,12,FALSE)*$M$14),2)</f>
        <v>0</v>
      </c>
      <c r="H646" s="21"/>
      <c r="I646" s="199">
        <f t="shared" si="15"/>
        <v>0</v>
      </c>
      <c r="J646" s="14"/>
    </row>
    <row r="647" spans="1:10" ht="12.4" hidden="1" customHeight="1">
      <c r="A647" s="13"/>
      <c r="B647" s="1"/>
      <c r="C647" s="36"/>
      <c r="D647" s="211"/>
      <c r="E647" s="212"/>
      <c r="F647" s="43" t="str">
        <f>VLOOKUP(C647,'[2]Acha Air Sales Price List'!$B$1:$D$65536,3,FALSE)</f>
        <v>Exchange rate :</v>
      </c>
      <c r="G647" s="21">
        <f>ROUND(IF(ISBLANK(C647),0,VLOOKUP(C647,'[2]Acha Air Sales Price List'!$B$1:$X$65536,12,FALSE)*$M$14),2)</f>
        <v>0</v>
      </c>
      <c r="H647" s="21"/>
      <c r="I647" s="199">
        <f t="shared" si="15"/>
        <v>0</v>
      </c>
      <c r="J647" s="14"/>
    </row>
    <row r="648" spans="1:10" ht="12.4" hidden="1" customHeight="1">
      <c r="A648" s="13"/>
      <c r="B648" s="1"/>
      <c r="C648" s="36"/>
      <c r="D648" s="211"/>
      <c r="E648" s="212"/>
      <c r="F648" s="43" t="str">
        <f>VLOOKUP(C648,'[2]Acha Air Sales Price List'!$B$1:$D$65536,3,FALSE)</f>
        <v>Exchange rate :</v>
      </c>
      <c r="G648" s="21">
        <f>ROUND(IF(ISBLANK(C648),0,VLOOKUP(C648,'[2]Acha Air Sales Price List'!$B$1:$X$65536,12,FALSE)*$M$14),2)</f>
        <v>0</v>
      </c>
      <c r="H648" s="21"/>
      <c r="I648" s="199">
        <f t="shared" si="15"/>
        <v>0</v>
      </c>
      <c r="J648" s="14"/>
    </row>
    <row r="649" spans="1:10" ht="12.4" hidden="1" customHeight="1">
      <c r="A649" s="13"/>
      <c r="B649" s="1"/>
      <c r="C649" s="36"/>
      <c r="D649" s="211"/>
      <c r="E649" s="212"/>
      <c r="F649" s="43" t="str">
        <f>VLOOKUP(C649,'[2]Acha Air Sales Price List'!$B$1:$D$65536,3,FALSE)</f>
        <v>Exchange rate :</v>
      </c>
      <c r="G649" s="21">
        <f>ROUND(IF(ISBLANK(C649),0,VLOOKUP(C649,'[2]Acha Air Sales Price List'!$B$1:$X$65536,12,FALSE)*$M$14),2)</f>
        <v>0</v>
      </c>
      <c r="H649" s="21"/>
      <c r="I649" s="199">
        <f t="shared" si="15"/>
        <v>0</v>
      </c>
      <c r="J649" s="14"/>
    </row>
    <row r="650" spans="1:10" ht="12.4" hidden="1" customHeight="1">
      <c r="A650" s="13"/>
      <c r="B650" s="1"/>
      <c r="C650" s="36"/>
      <c r="D650" s="211"/>
      <c r="E650" s="212"/>
      <c r="F650" s="43" t="str">
        <f>VLOOKUP(C650,'[2]Acha Air Sales Price List'!$B$1:$D$65536,3,FALSE)</f>
        <v>Exchange rate :</v>
      </c>
      <c r="G650" s="21">
        <f>ROUND(IF(ISBLANK(C650),0,VLOOKUP(C650,'[2]Acha Air Sales Price List'!$B$1:$X$65536,12,FALSE)*$M$14),2)</f>
        <v>0</v>
      </c>
      <c r="H650" s="21"/>
      <c r="I650" s="199">
        <f t="shared" si="15"/>
        <v>0</v>
      </c>
      <c r="J650" s="14"/>
    </row>
    <row r="651" spans="1:10" ht="12.4" hidden="1" customHeight="1">
      <c r="A651" s="13"/>
      <c r="B651" s="1"/>
      <c r="C651" s="36"/>
      <c r="D651" s="211"/>
      <c r="E651" s="212"/>
      <c r="F651" s="43" t="str">
        <f>VLOOKUP(C651,'[2]Acha Air Sales Price List'!$B$1:$D$65536,3,FALSE)</f>
        <v>Exchange rate :</v>
      </c>
      <c r="G651" s="21">
        <f>ROUND(IF(ISBLANK(C651),0,VLOOKUP(C651,'[2]Acha Air Sales Price List'!$B$1:$X$65536,12,FALSE)*$M$14),2)</f>
        <v>0</v>
      </c>
      <c r="H651" s="21"/>
      <c r="I651" s="199">
        <f t="shared" si="15"/>
        <v>0</v>
      </c>
      <c r="J651" s="14"/>
    </row>
    <row r="652" spans="1:10" ht="12.4" hidden="1" customHeight="1">
      <c r="A652" s="13"/>
      <c r="B652" s="1"/>
      <c r="C652" s="36"/>
      <c r="D652" s="211"/>
      <c r="E652" s="212"/>
      <c r="F652" s="43" t="str">
        <f>VLOOKUP(C652,'[2]Acha Air Sales Price List'!$B$1:$D$65536,3,FALSE)</f>
        <v>Exchange rate :</v>
      </c>
      <c r="G652" s="21">
        <f>ROUND(IF(ISBLANK(C652),0,VLOOKUP(C652,'[2]Acha Air Sales Price List'!$B$1:$X$65536,12,FALSE)*$M$14),2)</f>
        <v>0</v>
      </c>
      <c r="H652" s="21"/>
      <c r="I652" s="199">
        <f t="shared" si="15"/>
        <v>0</v>
      </c>
      <c r="J652" s="14"/>
    </row>
    <row r="653" spans="1:10" ht="12.4" hidden="1" customHeight="1">
      <c r="A653" s="13"/>
      <c r="B653" s="1"/>
      <c r="C653" s="36"/>
      <c r="D653" s="211"/>
      <c r="E653" s="212"/>
      <c r="F653" s="43" t="str">
        <f>VLOOKUP(C653,'[2]Acha Air Sales Price List'!$B$1:$D$65536,3,FALSE)</f>
        <v>Exchange rate :</v>
      </c>
      <c r="G653" s="21">
        <f>ROUND(IF(ISBLANK(C653),0,VLOOKUP(C653,'[2]Acha Air Sales Price List'!$B$1:$X$65536,12,FALSE)*$M$14),2)</f>
        <v>0</v>
      </c>
      <c r="H653" s="21"/>
      <c r="I653" s="199">
        <f t="shared" si="15"/>
        <v>0</v>
      </c>
      <c r="J653" s="14"/>
    </row>
    <row r="654" spans="1:10" ht="12.4" hidden="1" customHeight="1">
      <c r="A654" s="13"/>
      <c r="B654" s="1"/>
      <c r="C654" s="36"/>
      <c r="D654" s="211"/>
      <c r="E654" s="212"/>
      <c r="F654" s="43" t="str">
        <f>VLOOKUP(C654,'[2]Acha Air Sales Price List'!$B$1:$D$65536,3,FALSE)</f>
        <v>Exchange rate :</v>
      </c>
      <c r="G654" s="21">
        <f>ROUND(IF(ISBLANK(C654),0,VLOOKUP(C654,'[2]Acha Air Sales Price List'!$B$1:$X$65536,12,FALSE)*$M$14),2)</f>
        <v>0</v>
      </c>
      <c r="H654" s="21"/>
      <c r="I654" s="199">
        <f t="shared" si="15"/>
        <v>0</v>
      </c>
      <c r="J654" s="14"/>
    </row>
    <row r="655" spans="1:10" ht="12.4" hidden="1" customHeight="1">
      <c r="A655" s="13"/>
      <c r="B655" s="1"/>
      <c r="C655" s="36"/>
      <c r="D655" s="211"/>
      <c r="E655" s="212"/>
      <c r="F655" s="43" t="str">
        <f>VLOOKUP(C655,'[2]Acha Air Sales Price List'!$B$1:$D$65536,3,FALSE)</f>
        <v>Exchange rate :</v>
      </c>
      <c r="G655" s="21">
        <f>ROUND(IF(ISBLANK(C655),0,VLOOKUP(C655,'[2]Acha Air Sales Price List'!$B$1:$X$65536,12,FALSE)*$M$14),2)</f>
        <v>0</v>
      </c>
      <c r="H655" s="21"/>
      <c r="I655" s="199">
        <f t="shared" si="15"/>
        <v>0</v>
      </c>
      <c r="J655" s="14"/>
    </row>
    <row r="656" spans="1:10" ht="12.4" hidden="1" customHeight="1">
      <c r="A656" s="13"/>
      <c r="B656" s="1"/>
      <c r="C656" s="36"/>
      <c r="D656" s="211"/>
      <c r="E656" s="212"/>
      <c r="F656" s="43" t="str">
        <f>VLOOKUP(C656,'[2]Acha Air Sales Price List'!$B$1:$D$65536,3,FALSE)</f>
        <v>Exchange rate :</v>
      </c>
      <c r="G656" s="21">
        <f>ROUND(IF(ISBLANK(C656),0,VLOOKUP(C656,'[2]Acha Air Sales Price List'!$B$1:$X$65536,12,FALSE)*$M$14),2)</f>
        <v>0</v>
      </c>
      <c r="H656" s="21"/>
      <c r="I656" s="199">
        <f t="shared" si="15"/>
        <v>0</v>
      </c>
      <c r="J656" s="14"/>
    </row>
    <row r="657" spans="1:10" ht="12.4" hidden="1" customHeight="1">
      <c r="A657" s="13"/>
      <c r="B657" s="1"/>
      <c r="C657" s="36"/>
      <c r="D657" s="211"/>
      <c r="E657" s="212"/>
      <c r="F657" s="43" t="str">
        <f>VLOOKUP(C657,'[2]Acha Air Sales Price List'!$B$1:$D$65536,3,FALSE)</f>
        <v>Exchange rate :</v>
      </c>
      <c r="G657" s="21">
        <f>ROUND(IF(ISBLANK(C657),0,VLOOKUP(C657,'[2]Acha Air Sales Price List'!$B$1:$X$65536,12,FALSE)*$M$14),2)</f>
        <v>0</v>
      </c>
      <c r="H657" s="21"/>
      <c r="I657" s="199">
        <f t="shared" si="15"/>
        <v>0</v>
      </c>
      <c r="J657" s="14"/>
    </row>
    <row r="658" spans="1:10" ht="12.4" hidden="1" customHeight="1">
      <c r="A658" s="13"/>
      <c r="B658" s="1"/>
      <c r="C658" s="36"/>
      <c r="D658" s="211"/>
      <c r="E658" s="212"/>
      <c r="F658" s="43" t="str">
        <f>VLOOKUP(C658,'[2]Acha Air Sales Price List'!$B$1:$D$65536,3,FALSE)</f>
        <v>Exchange rate :</v>
      </c>
      <c r="G658" s="21">
        <f>ROUND(IF(ISBLANK(C658),0,VLOOKUP(C658,'[2]Acha Air Sales Price List'!$B$1:$X$65536,12,FALSE)*$M$14),2)</f>
        <v>0</v>
      </c>
      <c r="H658" s="21"/>
      <c r="I658" s="199">
        <f t="shared" si="15"/>
        <v>0</v>
      </c>
      <c r="J658" s="14"/>
    </row>
    <row r="659" spans="1:10" ht="12.4" hidden="1" customHeight="1">
      <c r="A659" s="13"/>
      <c r="B659" s="1"/>
      <c r="C659" s="36"/>
      <c r="D659" s="211"/>
      <c r="E659" s="212"/>
      <c r="F659" s="43" t="str">
        <f>VLOOKUP(C659,'[2]Acha Air Sales Price List'!$B$1:$D$65536,3,FALSE)</f>
        <v>Exchange rate :</v>
      </c>
      <c r="G659" s="21">
        <f>ROUND(IF(ISBLANK(C659),0,VLOOKUP(C659,'[2]Acha Air Sales Price List'!$B$1:$X$65536,12,FALSE)*$M$14),2)</f>
        <v>0</v>
      </c>
      <c r="H659" s="21"/>
      <c r="I659" s="199">
        <f t="shared" si="15"/>
        <v>0</v>
      </c>
      <c r="J659" s="14"/>
    </row>
    <row r="660" spans="1:10" ht="12.4" hidden="1" customHeight="1">
      <c r="A660" s="13"/>
      <c r="B660" s="1"/>
      <c r="C660" s="36"/>
      <c r="D660" s="211"/>
      <c r="E660" s="212"/>
      <c r="F660" s="43" t="str">
        <f>VLOOKUP(C660,'[2]Acha Air Sales Price List'!$B$1:$D$65536,3,FALSE)</f>
        <v>Exchange rate :</v>
      </c>
      <c r="G660" s="21">
        <f>ROUND(IF(ISBLANK(C660),0,VLOOKUP(C660,'[2]Acha Air Sales Price List'!$B$1:$X$65536,12,FALSE)*$M$14),2)</f>
        <v>0</v>
      </c>
      <c r="H660" s="21"/>
      <c r="I660" s="199">
        <f t="shared" si="15"/>
        <v>0</v>
      </c>
      <c r="J660" s="14"/>
    </row>
    <row r="661" spans="1:10" ht="12.4" hidden="1" customHeight="1">
      <c r="A661" s="13"/>
      <c r="B661" s="1"/>
      <c r="C661" s="36"/>
      <c r="D661" s="211"/>
      <c r="E661" s="212"/>
      <c r="F661" s="43" t="str">
        <f>VLOOKUP(C661,'[2]Acha Air Sales Price List'!$B$1:$D$65536,3,FALSE)</f>
        <v>Exchange rate :</v>
      </c>
      <c r="G661" s="21">
        <f>ROUND(IF(ISBLANK(C661),0,VLOOKUP(C661,'[2]Acha Air Sales Price List'!$B$1:$X$65536,12,FALSE)*$M$14),2)</f>
        <v>0</v>
      </c>
      <c r="H661" s="21"/>
      <c r="I661" s="199">
        <f t="shared" si="15"/>
        <v>0</v>
      </c>
      <c r="J661" s="14"/>
    </row>
    <row r="662" spans="1:10" ht="12.4" hidden="1" customHeight="1">
      <c r="A662" s="13"/>
      <c r="B662" s="1"/>
      <c r="C662" s="36"/>
      <c r="D662" s="211"/>
      <c r="E662" s="212"/>
      <c r="F662" s="43" t="str">
        <f>VLOOKUP(C662,'[2]Acha Air Sales Price List'!$B$1:$D$65536,3,FALSE)</f>
        <v>Exchange rate :</v>
      </c>
      <c r="G662" s="21">
        <f>ROUND(IF(ISBLANK(C662),0,VLOOKUP(C662,'[2]Acha Air Sales Price List'!$B$1:$X$65536,12,FALSE)*$M$14),2)</f>
        <v>0</v>
      </c>
      <c r="H662" s="21"/>
      <c r="I662" s="199">
        <f t="shared" si="15"/>
        <v>0</v>
      </c>
      <c r="J662" s="14"/>
    </row>
    <row r="663" spans="1:10" ht="12.4" hidden="1" customHeight="1">
      <c r="A663" s="13"/>
      <c r="B663" s="1"/>
      <c r="C663" s="36"/>
      <c r="D663" s="211"/>
      <c r="E663" s="212"/>
      <c r="F663" s="43" t="str">
        <f>VLOOKUP(C663,'[2]Acha Air Sales Price List'!$B$1:$D$65536,3,FALSE)</f>
        <v>Exchange rate :</v>
      </c>
      <c r="G663" s="21">
        <f>ROUND(IF(ISBLANK(C663),0,VLOOKUP(C663,'[2]Acha Air Sales Price List'!$B$1:$X$65536,12,FALSE)*$M$14),2)</f>
        <v>0</v>
      </c>
      <c r="H663" s="21"/>
      <c r="I663" s="199">
        <f t="shared" si="15"/>
        <v>0</v>
      </c>
      <c r="J663" s="14"/>
    </row>
    <row r="664" spans="1:10" ht="12.4" hidden="1" customHeight="1">
      <c r="A664" s="13"/>
      <c r="B664" s="1"/>
      <c r="C664" s="36"/>
      <c r="D664" s="211"/>
      <c r="E664" s="212"/>
      <c r="F664" s="43" t="str">
        <f>VLOOKUP(C664,'[2]Acha Air Sales Price List'!$B$1:$D$65536,3,FALSE)</f>
        <v>Exchange rate :</v>
      </c>
      <c r="G664" s="21">
        <f>ROUND(IF(ISBLANK(C664),0,VLOOKUP(C664,'[2]Acha Air Sales Price List'!$B$1:$X$65536,12,FALSE)*$M$14),2)</f>
        <v>0</v>
      </c>
      <c r="H664" s="21"/>
      <c r="I664" s="199">
        <f t="shared" si="15"/>
        <v>0</v>
      </c>
      <c r="J664" s="14"/>
    </row>
    <row r="665" spans="1:10" ht="12.4" hidden="1" customHeight="1">
      <c r="A665" s="13"/>
      <c r="B665" s="1"/>
      <c r="C665" s="36"/>
      <c r="D665" s="211"/>
      <c r="E665" s="212"/>
      <c r="F665" s="43" t="str">
        <f>VLOOKUP(C665,'[2]Acha Air Sales Price List'!$B$1:$D$65536,3,FALSE)</f>
        <v>Exchange rate :</v>
      </c>
      <c r="G665" s="21">
        <f>ROUND(IF(ISBLANK(C665),0,VLOOKUP(C665,'[2]Acha Air Sales Price List'!$B$1:$X$65536,12,FALSE)*$M$14),2)</f>
        <v>0</v>
      </c>
      <c r="H665" s="21"/>
      <c r="I665" s="199">
        <f t="shared" si="15"/>
        <v>0</v>
      </c>
      <c r="J665" s="14"/>
    </row>
    <row r="666" spans="1:10" ht="12.4" hidden="1" customHeight="1">
      <c r="A666" s="13"/>
      <c r="B666" s="1"/>
      <c r="C666" s="36"/>
      <c r="D666" s="211"/>
      <c r="E666" s="212"/>
      <c r="F666" s="43" t="str">
        <f>VLOOKUP(C666,'[2]Acha Air Sales Price List'!$B$1:$D$65536,3,FALSE)</f>
        <v>Exchange rate :</v>
      </c>
      <c r="G666" s="21">
        <f>ROUND(IF(ISBLANK(C666),0,VLOOKUP(C666,'[2]Acha Air Sales Price List'!$B$1:$X$65536,12,FALSE)*$M$14),2)</f>
        <v>0</v>
      </c>
      <c r="H666" s="21"/>
      <c r="I666" s="199">
        <f t="shared" si="15"/>
        <v>0</v>
      </c>
      <c r="J666" s="14"/>
    </row>
    <row r="667" spans="1:10" ht="12.4" hidden="1" customHeight="1">
      <c r="A667" s="13"/>
      <c r="B667" s="1"/>
      <c r="C667" s="36"/>
      <c r="D667" s="211"/>
      <c r="E667" s="212"/>
      <c r="F667" s="43" t="str">
        <f>VLOOKUP(C667,'[2]Acha Air Sales Price List'!$B$1:$D$65536,3,FALSE)</f>
        <v>Exchange rate :</v>
      </c>
      <c r="G667" s="21">
        <f>ROUND(IF(ISBLANK(C667),0,VLOOKUP(C667,'[2]Acha Air Sales Price List'!$B$1:$X$65536,12,FALSE)*$M$14),2)</f>
        <v>0</v>
      </c>
      <c r="H667" s="21"/>
      <c r="I667" s="199">
        <f t="shared" si="15"/>
        <v>0</v>
      </c>
      <c r="J667" s="14"/>
    </row>
    <row r="668" spans="1:10" ht="12.4" hidden="1" customHeight="1">
      <c r="A668" s="13"/>
      <c r="B668" s="1"/>
      <c r="C668" s="37"/>
      <c r="D668" s="211"/>
      <c r="E668" s="212"/>
      <c r="F668" s="43" t="str">
        <f>VLOOKUP(C668,'[2]Acha Air Sales Price List'!$B$1:$D$65536,3,FALSE)</f>
        <v>Exchange rate :</v>
      </c>
      <c r="G668" s="21">
        <f>ROUND(IF(ISBLANK(C668),0,VLOOKUP(C668,'[2]Acha Air Sales Price List'!$B$1:$X$65536,12,FALSE)*$M$14),2)</f>
        <v>0</v>
      </c>
      <c r="H668" s="21"/>
      <c r="I668" s="199">
        <f>ROUND(IF(ISNUMBER(B668), G668*B668, 0),5)</f>
        <v>0</v>
      </c>
      <c r="J668" s="14"/>
    </row>
    <row r="669" spans="1:10" ht="12" hidden="1" customHeight="1">
      <c r="A669" s="13"/>
      <c r="B669" s="1"/>
      <c r="C669" s="36"/>
      <c r="D669" s="211"/>
      <c r="E669" s="212"/>
      <c r="F669" s="43" t="str">
        <f>VLOOKUP(C669,'[2]Acha Air Sales Price List'!$B$1:$D$65536,3,FALSE)</f>
        <v>Exchange rate :</v>
      </c>
      <c r="G669" s="21">
        <f>ROUND(IF(ISBLANK(C669),0,VLOOKUP(C669,'[2]Acha Air Sales Price List'!$B$1:$X$65536,12,FALSE)*$M$14),2)</f>
        <v>0</v>
      </c>
      <c r="H669" s="21"/>
      <c r="I669" s="199">
        <f t="shared" ref="I669:I719" si="16">ROUND(IF(ISNUMBER(B669), G669*B669, 0),5)</f>
        <v>0</v>
      </c>
      <c r="J669" s="14"/>
    </row>
    <row r="670" spans="1:10" ht="12.4" hidden="1" customHeight="1">
      <c r="A670" s="13"/>
      <c r="B670" s="1"/>
      <c r="C670" s="36"/>
      <c r="D670" s="211"/>
      <c r="E670" s="212"/>
      <c r="F670" s="43" t="str">
        <f>VLOOKUP(C670,'[2]Acha Air Sales Price List'!$B$1:$D$65536,3,FALSE)</f>
        <v>Exchange rate :</v>
      </c>
      <c r="G670" s="21">
        <f>ROUND(IF(ISBLANK(C670),0,VLOOKUP(C670,'[2]Acha Air Sales Price List'!$B$1:$X$65536,12,FALSE)*$M$14),2)</f>
        <v>0</v>
      </c>
      <c r="H670" s="21"/>
      <c r="I670" s="199">
        <f t="shared" si="16"/>
        <v>0</v>
      </c>
      <c r="J670" s="14"/>
    </row>
    <row r="671" spans="1:10" ht="12.4" hidden="1" customHeight="1">
      <c r="A671" s="13"/>
      <c r="B671" s="1"/>
      <c r="C671" s="36"/>
      <c r="D671" s="211"/>
      <c r="E671" s="212"/>
      <c r="F671" s="43" t="str">
        <f>VLOOKUP(C671,'[2]Acha Air Sales Price List'!$B$1:$D$65536,3,FALSE)</f>
        <v>Exchange rate :</v>
      </c>
      <c r="G671" s="21">
        <f>ROUND(IF(ISBLANK(C671),0,VLOOKUP(C671,'[2]Acha Air Sales Price List'!$B$1:$X$65536,12,FALSE)*$M$14),2)</f>
        <v>0</v>
      </c>
      <c r="H671" s="21"/>
      <c r="I671" s="199">
        <f t="shared" si="16"/>
        <v>0</v>
      </c>
      <c r="J671" s="14"/>
    </row>
    <row r="672" spans="1:10" ht="12.4" hidden="1" customHeight="1">
      <c r="A672" s="13"/>
      <c r="B672" s="1"/>
      <c r="C672" s="36"/>
      <c r="D672" s="211"/>
      <c r="E672" s="212"/>
      <c r="F672" s="43" t="str">
        <f>VLOOKUP(C672,'[2]Acha Air Sales Price List'!$B$1:$D$65536,3,FALSE)</f>
        <v>Exchange rate :</v>
      </c>
      <c r="G672" s="21">
        <f>ROUND(IF(ISBLANK(C672),0,VLOOKUP(C672,'[2]Acha Air Sales Price List'!$B$1:$X$65536,12,FALSE)*$M$14),2)</f>
        <v>0</v>
      </c>
      <c r="H672" s="21"/>
      <c r="I672" s="199">
        <f t="shared" si="16"/>
        <v>0</v>
      </c>
      <c r="J672" s="14"/>
    </row>
    <row r="673" spans="1:10" ht="12.4" hidden="1" customHeight="1">
      <c r="A673" s="13"/>
      <c r="B673" s="1"/>
      <c r="C673" s="36"/>
      <c r="D673" s="211"/>
      <c r="E673" s="212"/>
      <c r="F673" s="43" t="str">
        <f>VLOOKUP(C673,'[2]Acha Air Sales Price List'!$B$1:$D$65536,3,FALSE)</f>
        <v>Exchange rate :</v>
      </c>
      <c r="G673" s="21">
        <f>ROUND(IF(ISBLANK(C673),0,VLOOKUP(C673,'[2]Acha Air Sales Price List'!$B$1:$X$65536,12,FALSE)*$M$14),2)</f>
        <v>0</v>
      </c>
      <c r="H673" s="21"/>
      <c r="I673" s="199">
        <f t="shared" si="16"/>
        <v>0</v>
      </c>
      <c r="J673" s="14"/>
    </row>
    <row r="674" spans="1:10" ht="12.4" hidden="1" customHeight="1">
      <c r="A674" s="13"/>
      <c r="B674" s="1"/>
      <c r="C674" s="36"/>
      <c r="D674" s="211"/>
      <c r="E674" s="212"/>
      <c r="F674" s="43" t="str">
        <f>VLOOKUP(C674,'[2]Acha Air Sales Price List'!$B$1:$D$65536,3,FALSE)</f>
        <v>Exchange rate :</v>
      </c>
      <c r="G674" s="21">
        <f>ROUND(IF(ISBLANK(C674),0,VLOOKUP(C674,'[2]Acha Air Sales Price List'!$B$1:$X$65536,12,FALSE)*$M$14),2)</f>
        <v>0</v>
      </c>
      <c r="H674" s="21"/>
      <c r="I674" s="199">
        <f t="shared" si="16"/>
        <v>0</v>
      </c>
      <c r="J674" s="14"/>
    </row>
    <row r="675" spans="1:10" ht="12.4" hidden="1" customHeight="1">
      <c r="A675" s="13"/>
      <c r="B675" s="1"/>
      <c r="C675" s="36"/>
      <c r="D675" s="211"/>
      <c r="E675" s="212"/>
      <c r="F675" s="43" t="str">
        <f>VLOOKUP(C675,'[2]Acha Air Sales Price List'!$B$1:$D$65536,3,FALSE)</f>
        <v>Exchange rate :</v>
      </c>
      <c r="G675" s="21">
        <f>ROUND(IF(ISBLANK(C675),0,VLOOKUP(C675,'[2]Acha Air Sales Price List'!$B$1:$X$65536,12,FALSE)*$M$14),2)</f>
        <v>0</v>
      </c>
      <c r="H675" s="21"/>
      <c r="I675" s="199">
        <f t="shared" si="16"/>
        <v>0</v>
      </c>
      <c r="J675" s="14"/>
    </row>
    <row r="676" spans="1:10" ht="12.4" hidden="1" customHeight="1">
      <c r="A676" s="13"/>
      <c r="B676" s="1"/>
      <c r="C676" s="36"/>
      <c r="D676" s="211"/>
      <c r="E676" s="212"/>
      <c r="F676" s="43" t="str">
        <f>VLOOKUP(C676,'[2]Acha Air Sales Price List'!$B$1:$D$65536,3,FALSE)</f>
        <v>Exchange rate :</v>
      </c>
      <c r="G676" s="21">
        <f>ROUND(IF(ISBLANK(C676),0,VLOOKUP(C676,'[2]Acha Air Sales Price List'!$B$1:$X$65536,12,FALSE)*$M$14),2)</f>
        <v>0</v>
      </c>
      <c r="H676" s="21"/>
      <c r="I676" s="199">
        <f t="shared" si="16"/>
        <v>0</v>
      </c>
      <c r="J676" s="14"/>
    </row>
    <row r="677" spans="1:10" ht="12.4" hidden="1" customHeight="1">
      <c r="A677" s="13"/>
      <c r="B677" s="1"/>
      <c r="C677" s="36"/>
      <c r="D677" s="211"/>
      <c r="E677" s="212"/>
      <c r="F677" s="43" t="str">
        <f>VLOOKUP(C677,'[2]Acha Air Sales Price List'!$B$1:$D$65536,3,FALSE)</f>
        <v>Exchange rate :</v>
      </c>
      <c r="G677" s="21">
        <f>ROUND(IF(ISBLANK(C677),0,VLOOKUP(C677,'[2]Acha Air Sales Price List'!$B$1:$X$65536,12,FALSE)*$M$14),2)</f>
        <v>0</v>
      </c>
      <c r="H677" s="21"/>
      <c r="I677" s="199">
        <f t="shared" si="16"/>
        <v>0</v>
      </c>
      <c r="J677" s="14"/>
    </row>
    <row r="678" spans="1:10" ht="12.4" hidden="1" customHeight="1">
      <c r="A678" s="13"/>
      <c r="B678" s="1"/>
      <c r="C678" s="36"/>
      <c r="D678" s="211"/>
      <c r="E678" s="212"/>
      <c r="F678" s="43" t="str">
        <f>VLOOKUP(C678,'[2]Acha Air Sales Price List'!$B$1:$D$65536,3,FALSE)</f>
        <v>Exchange rate :</v>
      </c>
      <c r="G678" s="21">
        <f>ROUND(IF(ISBLANK(C678),0,VLOOKUP(C678,'[2]Acha Air Sales Price List'!$B$1:$X$65536,12,FALSE)*$M$14),2)</f>
        <v>0</v>
      </c>
      <c r="H678" s="21"/>
      <c r="I678" s="199">
        <f t="shared" si="16"/>
        <v>0</v>
      </c>
      <c r="J678" s="14"/>
    </row>
    <row r="679" spans="1:10" ht="12.4" hidden="1" customHeight="1">
      <c r="A679" s="13"/>
      <c r="B679" s="1"/>
      <c r="C679" s="36"/>
      <c r="D679" s="211"/>
      <c r="E679" s="212"/>
      <c r="F679" s="43" t="str">
        <f>VLOOKUP(C679,'[2]Acha Air Sales Price List'!$B$1:$D$65536,3,FALSE)</f>
        <v>Exchange rate :</v>
      </c>
      <c r="G679" s="21">
        <f>ROUND(IF(ISBLANK(C679),0,VLOOKUP(C679,'[2]Acha Air Sales Price List'!$B$1:$X$65536,12,FALSE)*$M$14),2)</f>
        <v>0</v>
      </c>
      <c r="H679" s="21"/>
      <c r="I679" s="199">
        <f t="shared" si="16"/>
        <v>0</v>
      </c>
      <c r="J679" s="14"/>
    </row>
    <row r="680" spans="1:10" ht="12.4" hidden="1" customHeight="1">
      <c r="A680" s="13"/>
      <c r="B680" s="1"/>
      <c r="C680" s="36"/>
      <c r="D680" s="211"/>
      <c r="E680" s="212"/>
      <c r="F680" s="43" t="str">
        <f>VLOOKUP(C680,'[2]Acha Air Sales Price List'!$B$1:$D$65536,3,FALSE)</f>
        <v>Exchange rate :</v>
      </c>
      <c r="G680" s="21">
        <f>ROUND(IF(ISBLANK(C680),0,VLOOKUP(C680,'[2]Acha Air Sales Price List'!$B$1:$X$65536,12,FALSE)*$M$14),2)</f>
        <v>0</v>
      </c>
      <c r="H680" s="21"/>
      <c r="I680" s="199">
        <f t="shared" si="16"/>
        <v>0</v>
      </c>
      <c r="J680" s="14"/>
    </row>
    <row r="681" spans="1:10" ht="12.4" hidden="1" customHeight="1">
      <c r="A681" s="13"/>
      <c r="B681" s="1"/>
      <c r="C681" s="36"/>
      <c r="D681" s="211"/>
      <c r="E681" s="212"/>
      <c r="F681" s="43" t="str">
        <f>VLOOKUP(C681,'[2]Acha Air Sales Price List'!$B$1:$D$65536,3,FALSE)</f>
        <v>Exchange rate :</v>
      </c>
      <c r="G681" s="21">
        <f>ROUND(IF(ISBLANK(C681),0,VLOOKUP(C681,'[2]Acha Air Sales Price List'!$B$1:$X$65536,12,FALSE)*$M$14),2)</f>
        <v>0</v>
      </c>
      <c r="H681" s="21"/>
      <c r="I681" s="199">
        <f t="shared" si="16"/>
        <v>0</v>
      </c>
      <c r="J681" s="14"/>
    </row>
    <row r="682" spans="1:10" ht="12.4" hidden="1" customHeight="1">
      <c r="A682" s="13"/>
      <c r="B682" s="1"/>
      <c r="C682" s="36"/>
      <c r="D682" s="211"/>
      <c r="E682" s="212"/>
      <c r="F682" s="43" t="str">
        <f>VLOOKUP(C682,'[2]Acha Air Sales Price List'!$B$1:$D$65536,3,FALSE)</f>
        <v>Exchange rate :</v>
      </c>
      <c r="G682" s="21">
        <f>ROUND(IF(ISBLANK(C682),0,VLOOKUP(C682,'[2]Acha Air Sales Price List'!$B$1:$X$65536,12,FALSE)*$M$14),2)</f>
        <v>0</v>
      </c>
      <c r="H682" s="21"/>
      <c r="I682" s="199">
        <f t="shared" si="16"/>
        <v>0</v>
      </c>
      <c r="J682" s="14"/>
    </row>
    <row r="683" spans="1:10" ht="12.4" hidden="1" customHeight="1">
      <c r="A683" s="13"/>
      <c r="B683" s="1"/>
      <c r="C683" s="36"/>
      <c r="D683" s="211"/>
      <c r="E683" s="212"/>
      <c r="F683" s="43" t="str">
        <f>VLOOKUP(C683,'[2]Acha Air Sales Price List'!$B$1:$D$65536,3,FALSE)</f>
        <v>Exchange rate :</v>
      </c>
      <c r="G683" s="21">
        <f>ROUND(IF(ISBLANK(C683),0,VLOOKUP(C683,'[2]Acha Air Sales Price List'!$B$1:$X$65536,12,FALSE)*$M$14),2)</f>
        <v>0</v>
      </c>
      <c r="H683" s="21"/>
      <c r="I683" s="199">
        <f t="shared" si="16"/>
        <v>0</v>
      </c>
      <c r="J683" s="14"/>
    </row>
    <row r="684" spans="1:10" ht="12.4" hidden="1" customHeight="1">
      <c r="A684" s="13"/>
      <c r="B684" s="1"/>
      <c r="C684" s="36"/>
      <c r="D684" s="211"/>
      <c r="E684" s="212"/>
      <c r="F684" s="43" t="str">
        <f>VLOOKUP(C684,'[2]Acha Air Sales Price List'!$B$1:$D$65536,3,FALSE)</f>
        <v>Exchange rate :</v>
      </c>
      <c r="G684" s="21">
        <f>ROUND(IF(ISBLANK(C684),0,VLOOKUP(C684,'[2]Acha Air Sales Price List'!$B$1:$X$65536,12,FALSE)*$M$14),2)</f>
        <v>0</v>
      </c>
      <c r="H684" s="21"/>
      <c r="I684" s="199">
        <f t="shared" si="16"/>
        <v>0</v>
      </c>
      <c r="J684" s="14"/>
    </row>
    <row r="685" spans="1:10" ht="12.4" hidden="1" customHeight="1">
      <c r="A685" s="13"/>
      <c r="B685" s="1"/>
      <c r="C685" s="36"/>
      <c r="D685" s="211"/>
      <c r="E685" s="212"/>
      <c r="F685" s="43" t="str">
        <f>VLOOKUP(C685,'[2]Acha Air Sales Price List'!$B$1:$D$65536,3,FALSE)</f>
        <v>Exchange rate :</v>
      </c>
      <c r="G685" s="21">
        <f>ROUND(IF(ISBLANK(C685),0,VLOOKUP(C685,'[2]Acha Air Sales Price List'!$B$1:$X$65536,12,FALSE)*$M$14),2)</f>
        <v>0</v>
      </c>
      <c r="H685" s="21"/>
      <c r="I685" s="199">
        <f t="shared" si="16"/>
        <v>0</v>
      </c>
      <c r="J685" s="14"/>
    </row>
    <row r="686" spans="1:10" ht="12.4" hidden="1" customHeight="1">
      <c r="A686" s="13"/>
      <c r="B686" s="1"/>
      <c r="C686" s="36"/>
      <c r="D686" s="211"/>
      <c r="E686" s="212"/>
      <c r="F686" s="43" t="str">
        <f>VLOOKUP(C686,'[2]Acha Air Sales Price List'!$B$1:$D$65536,3,FALSE)</f>
        <v>Exchange rate :</v>
      </c>
      <c r="G686" s="21">
        <f>ROUND(IF(ISBLANK(C686),0,VLOOKUP(C686,'[2]Acha Air Sales Price List'!$B$1:$X$65536,12,FALSE)*$M$14),2)</f>
        <v>0</v>
      </c>
      <c r="H686" s="21"/>
      <c r="I686" s="199">
        <f t="shared" si="16"/>
        <v>0</v>
      </c>
      <c r="J686" s="14"/>
    </row>
    <row r="687" spans="1:10" ht="12.4" hidden="1" customHeight="1">
      <c r="A687" s="13"/>
      <c r="B687" s="1"/>
      <c r="C687" s="36"/>
      <c r="D687" s="211"/>
      <c r="E687" s="212"/>
      <c r="F687" s="43" t="str">
        <f>VLOOKUP(C687,'[2]Acha Air Sales Price List'!$B$1:$D$65536,3,FALSE)</f>
        <v>Exchange rate :</v>
      </c>
      <c r="G687" s="21">
        <f>ROUND(IF(ISBLANK(C687),0,VLOOKUP(C687,'[2]Acha Air Sales Price List'!$B$1:$X$65536,12,FALSE)*$M$14),2)</f>
        <v>0</v>
      </c>
      <c r="H687" s="21"/>
      <c r="I687" s="199">
        <f t="shared" si="16"/>
        <v>0</v>
      </c>
      <c r="J687" s="14"/>
    </row>
    <row r="688" spans="1:10" ht="12.4" hidden="1" customHeight="1">
      <c r="A688" s="13"/>
      <c r="B688" s="1"/>
      <c r="C688" s="36"/>
      <c r="D688" s="211"/>
      <c r="E688" s="212"/>
      <c r="F688" s="43" t="str">
        <f>VLOOKUP(C688,'[2]Acha Air Sales Price List'!$B$1:$D$65536,3,FALSE)</f>
        <v>Exchange rate :</v>
      </c>
      <c r="G688" s="21">
        <f>ROUND(IF(ISBLANK(C688),0,VLOOKUP(C688,'[2]Acha Air Sales Price List'!$B$1:$X$65536,12,FALSE)*$M$14),2)</f>
        <v>0</v>
      </c>
      <c r="H688" s="21"/>
      <c r="I688" s="199">
        <f t="shared" si="16"/>
        <v>0</v>
      </c>
      <c r="J688" s="14"/>
    </row>
    <row r="689" spans="1:10" ht="12.4" hidden="1" customHeight="1">
      <c r="A689" s="13"/>
      <c r="B689" s="1"/>
      <c r="C689" s="36"/>
      <c r="D689" s="211"/>
      <c r="E689" s="212"/>
      <c r="F689" s="43" t="str">
        <f>VLOOKUP(C689,'[2]Acha Air Sales Price List'!$B$1:$D$65536,3,FALSE)</f>
        <v>Exchange rate :</v>
      </c>
      <c r="G689" s="21">
        <f>ROUND(IF(ISBLANK(C689),0,VLOOKUP(C689,'[2]Acha Air Sales Price List'!$B$1:$X$65536,12,FALSE)*$M$14),2)</f>
        <v>0</v>
      </c>
      <c r="H689" s="21"/>
      <c r="I689" s="199">
        <f t="shared" si="16"/>
        <v>0</v>
      </c>
      <c r="J689" s="14"/>
    </row>
    <row r="690" spans="1:10" ht="12.4" hidden="1" customHeight="1">
      <c r="A690" s="13"/>
      <c r="B690" s="1"/>
      <c r="C690" s="36"/>
      <c r="D690" s="211"/>
      <c r="E690" s="212"/>
      <c r="F690" s="43" t="str">
        <f>VLOOKUP(C690,'[2]Acha Air Sales Price List'!$B$1:$D$65536,3,FALSE)</f>
        <v>Exchange rate :</v>
      </c>
      <c r="G690" s="21">
        <f>ROUND(IF(ISBLANK(C690),0,VLOOKUP(C690,'[2]Acha Air Sales Price List'!$B$1:$X$65536,12,FALSE)*$M$14),2)</f>
        <v>0</v>
      </c>
      <c r="H690" s="21"/>
      <c r="I690" s="199">
        <f t="shared" si="16"/>
        <v>0</v>
      </c>
      <c r="J690" s="14"/>
    </row>
    <row r="691" spans="1:10" ht="12.4" hidden="1" customHeight="1">
      <c r="A691" s="13"/>
      <c r="B691" s="1"/>
      <c r="C691" s="36"/>
      <c r="D691" s="211"/>
      <c r="E691" s="212"/>
      <c r="F691" s="43" t="str">
        <f>VLOOKUP(C691,'[2]Acha Air Sales Price List'!$B$1:$D$65536,3,FALSE)</f>
        <v>Exchange rate :</v>
      </c>
      <c r="G691" s="21">
        <f>ROUND(IF(ISBLANK(C691),0,VLOOKUP(C691,'[2]Acha Air Sales Price List'!$B$1:$X$65536,12,FALSE)*$M$14),2)</f>
        <v>0</v>
      </c>
      <c r="H691" s="21"/>
      <c r="I691" s="199">
        <f t="shared" si="16"/>
        <v>0</v>
      </c>
      <c r="J691" s="14"/>
    </row>
    <row r="692" spans="1:10" ht="12.4" hidden="1" customHeight="1">
      <c r="A692" s="13"/>
      <c r="B692" s="1"/>
      <c r="C692" s="37"/>
      <c r="D692" s="211"/>
      <c r="E692" s="212"/>
      <c r="F692" s="43" t="str">
        <f>VLOOKUP(C692,'[2]Acha Air Sales Price List'!$B$1:$D$65536,3,FALSE)</f>
        <v>Exchange rate :</v>
      </c>
      <c r="G692" s="21">
        <f>ROUND(IF(ISBLANK(C692),0,VLOOKUP(C692,'[2]Acha Air Sales Price List'!$B$1:$X$65536,12,FALSE)*$M$14),2)</f>
        <v>0</v>
      </c>
      <c r="H692" s="21"/>
      <c r="I692" s="199">
        <f t="shared" si="16"/>
        <v>0</v>
      </c>
      <c r="J692" s="14"/>
    </row>
    <row r="693" spans="1:10" ht="12" hidden="1" customHeight="1">
      <c r="A693" s="13"/>
      <c r="B693" s="1"/>
      <c r="C693" s="36"/>
      <c r="D693" s="211"/>
      <c r="E693" s="212"/>
      <c r="F693" s="43" t="str">
        <f>VLOOKUP(C693,'[2]Acha Air Sales Price List'!$B$1:$D$65536,3,FALSE)</f>
        <v>Exchange rate :</v>
      </c>
      <c r="G693" s="21">
        <f>ROUND(IF(ISBLANK(C693),0,VLOOKUP(C693,'[2]Acha Air Sales Price List'!$B$1:$X$65536,12,FALSE)*$M$14),2)</f>
        <v>0</v>
      </c>
      <c r="H693" s="21"/>
      <c r="I693" s="199">
        <f t="shared" si="16"/>
        <v>0</v>
      </c>
      <c r="J693" s="14"/>
    </row>
    <row r="694" spans="1:10" ht="12.4" hidden="1" customHeight="1">
      <c r="A694" s="13"/>
      <c r="B694" s="1"/>
      <c r="C694" s="36"/>
      <c r="D694" s="211"/>
      <c r="E694" s="212"/>
      <c r="F694" s="43" t="str">
        <f>VLOOKUP(C694,'[2]Acha Air Sales Price List'!$B$1:$D$65536,3,FALSE)</f>
        <v>Exchange rate :</v>
      </c>
      <c r="G694" s="21">
        <f>ROUND(IF(ISBLANK(C694),0,VLOOKUP(C694,'[2]Acha Air Sales Price List'!$B$1:$X$65536,12,FALSE)*$M$14),2)</f>
        <v>0</v>
      </c>
      <c r="H694" s="21"/>
      <c r="I694" s="199">
        <f t="shared" si="16"/>
        <v>0</v>
      </c>
      <c r="J694" s="14"/>
    </row>
    <row r="695" spans="1:10" ht="12.4" hidden="1" customHeight="1">
      <c r="A695" s="13"/>
      <c r="B695" s="1"/>
      <c r="C695" s="36"/>
      <c r="D695" s="211"/>
      <c r="E695" s="212"/>
      <c r="F695" s="43" t="str">
        <f>VLOOKUP(C695,'[2]Acha Air Sales Price List'!$B$1:$D$65536,3,FALSE)</f>
        <v>Exchange rate :</v>
      </c>
      <c r="G695" s="21">
        <f>ROUND(IF(ISBLANK(C695),0,VLOOKUP(C695,'[2]Acha Air Sales Price List'!$B$1:$X$65536,12,FALSE)*$M$14),2)</f>
        <v>0</v>
      </c>
      <c r="H695" s="21"/>
      <c r="I695" s="199">
        <f t="shared" si="16"/>
        <v>0</v>
      </c>
      <c r="J695" s="14"/>
    </row>
    <row r="696" spans="1:10" ht="12.4" hidden="1" customHeight="1">
      <c r="A696" s="13"/>
      <c r="B696" s="1"/>
      <c r="C696" s="36"/>
      <c r="D696" s="211"/>
      <c r="E696" s="212"/>
      <c r="F696" s="43" t="str">
        <f>VLOOKUP(C696,'[2]Acha Air Sales Price List'!$B$1:$D$65536,3,FALSE)</f>
        <v>Exchange rate :</v>
      </c>
      <c r="G696" s="21">
        <f>ROUND(IF(ISBLANK(C696),0,VLOOKUP(C696,'[2]Acha Air Sales Price List'!$B$1:$X$65536,12,FALSE)*$M$14),2)</f>
        <v>0</v>
      </c>
      <c r="H696" s="21"/>
      <c r="I696" s="199">
        <f t="shared" si="16"/>
        <v>0</v>
      </c>
      <c r="J696" s="14"/>
    </row>
    <row r="697" spans="1:10" ht="12.4" hidden="1" customHeight="1">
      <c r="A697" s="13"/>
      <c r="B697" s="1"/>
      <c r="C697" s="36"/>
      <c r="D697" s="211"/>
      <c r="E697" s="212"/>
      <c r="F697" s="43" t="str">
        <f>VLOOKUP(C697,'[2]Acha Air Sales Price List'!$B$1:$D$65536,3,FALSE)</f>
        <v>Exchange rate :</v>
      </c>
      <c r="G697" s="21">
        <f>ROUND(IF(ISBLANK(C697),0,VLOOKUP(C697,'[2]Acha Air Sales Price List'!$B$1:$X$65536,12,FALSE)*$M$14),2)</f>
        <v>0</v>
      </c>
      <c r="H697" s="21"/>
      <c r="I697" s="199">
        <f t="shared" si="16"/>
        <v>0</v>
      </c>
      <c r="J697" s="14"/>
    </row>
    <row r="698" spans="1:10" ht="12.4" hidden="1" customHeight="1">
      <c r="A698" s="13"/>
      <c r="B698" s="1"/>
      <c r="C698" s="36"/>
      <c r="D698" s="211"/>
      <c r="E698" s="212"/>
      <c r="F698" s="43" t="str">
        <f>VLOOKUP(C698,'[2]Acha Air Sales Price List'!$B$1:$D$65536,3,FALSE)</f>
        <v>Exchange rate :</v>
      </c>
      <c r="G698" s="21">
        <f>ROUND(IF(ISBLANK(C698),0,VLOOKUP(C698,'[2]Acha Air Sales Price List'!$B$1:$X$65536,12,FALSE)*$M$14),2)</f>
        <v>0</v>
      </c>
      <c r="H698" s="21"/>
      <c r="I698" s="199">
        <f t="shared" si="16"/>
        <v>0</v>
      </c>
      <c r="J698" s="14"/>
    </row>
    <row r="699" spans="1:10" ht="12.4" hidden="1" customHeight="1">
      <c r="A699" s="13"/>
      <c r="B699" s="1"/>
      <c r="C699" s="36"/>
      <c r="D699" s="211"/>
      <c r="E699" s="212"/>
      <c r="F699" s="43" t="str">
        <f>VLOOKUP(C699,'[2]Acha Air Sales Price List'!$B$1:$D$65536,3,FALSE)</f>
        <v>Exchange rate :</v>
      </c>
      <c r="G699" s="21">
        <f>ROUND(IF(ISBLANK(C699),0,VLOOKUP(C699,'[2]Acha Air Sales Price List'!$B$1:$X$65536,12,FALSE)*$M$14),2)</f>
        <v>0</v>
      </c>
      <c r="H699" s="21"/>
      <c r="I699" s="199">
        <f t="shared" si="16"/>
        <v>0</v>
      </c>
      <c r="J699" s="14"/>
    </row>
    <row r="700" spans="1:10" ht="12.4" hidden="1" customHeight="1">
      <c r="A700" s="13"/>
      <c r="B700" s="1"/>
      <c r="C700" s="36"/>
      <c r="D700" s="211"/>
      <c r="E700" s="212"/>
      <c r="F700" s="43" t="str">
        <f>VLOOKUP(C700,'[2]Acha Air Sales Price List'!$B$1:$D$65536,3,FALSE)</f>
        <v>Exchange rate :</v>
      </c>
      <c r="G700" s="21">
        <f>ROUND(IF(ISBLANK(C700),0,VLOOKUP(C700,'[2]Acha Air Sales Price List'!$B$1:$X$65536,12,FALSE)*$M$14),2)</f>
        <v>0</v>
      </c>
      <c r="H700" s="21"/>
      <c r="I700" s="199">
        <f t="shared" si="16"/>
        <v>0</v>
      </c>
      <c r="J700" s="14"/>
    </row>
    <row r="701" spans="1:10" ht="12.4" hidden="1" customHeight="1">
      <c r="A701" s="13"/>
      <c r="B701" s="1"/>
      <c r="C701" s="36"/>
      <c r="D701" s="211"/>
      <c r="E701" s="212"/>
      <c r="F701" s="43" t="str">
        <f>VLOOKUP(C701,'[2]Acha Air Sales Price List'!$B$1:$D$65536,3,FALSE)</f>
        <v>Exchange rate :</v>
      </c>
      <c r="G701" s="21">
        <f>ROUND(IF(ISBLANK(C701),0,VLOOKUP(C701,'[2]Acha Air Sales Price List'!$B$1:$X$65536,12,FALSE)*$M$14),2)</f>
        <v>0</v>
      </c>
      <c r="H701" s="21"/>
      <c r="I701" s="199">
        <f t="shared" si="16"/>
        <v>0</v>
      </c>
      <c r="J701" s="14"/>
    </row>
    <row r="702" spans="1:10" ht="12.4" hidden="1" customHeight="1">
      <c r="A702" s="13"/>
      <c r="B702" s="1"/>
      <c r="C702" s="36"/>
      <c r="D702" s="211"/>
      <c r="E702" s="212"/>
      <c r="F702" s="43" t="str">
        <f>VLOOKUP(C702,'[2]Acha Air Sales Price List'!$B$1:$D$65536,3,FALSE)</f>
        <v>Exchange rate :</v>
      </c>
      <c r="G702" s="21">
        <f>ROUND(IF(ISBLANK(C702),0,VLOOKUP(C702,'[2]Acha Air Sales Price List'!$B$1:$X$65536,12,FALSE)*$M$14),2)</f>
        <v>0</v>
      </c>
      <c r="H702" s="21"/>
      <c r="I702" s="199">
        <f t="shared" si="16"/>
        <v>0</v>
      </c>
      <c r="J702" s="14"/>
    </row>
    <row r="703" spans="1:10" ht="12.4" hidden="1" customHeight="1">
      <c r="A703" s="13"/>
      <c r="B703" s="1"/>
      <c r="C703" s="36"/>
      <c r="D703" s="211"/>
      <c r="E703" s="212"/>
      <c r="F703" s="43" t="str">
        <f>VLOOKUP(C703,'[2]Acha Air Sales Price List'!$B$1:$D$65536,3,FALSE)</f>
        <v>Exchange rate :</v>
      </c>
      <c r="G703" s="21">
        <f>ROUND(IF(ISBLANK(C703),0,VLOOKUP(C703,'[2]Acha Air Sales Price List'!$B$1:$X$65536,12,FALSE)*$M$14),2)</f>
        <v>0</v>
      </c>
      <c r="H703" s="21"/>
      <c r="I703" s="199">
        <f t="shared" si="16"/>
        <v>0</v>
      </c>
      <c r="J703" s="14"/>
    </row>
    <row r="704" spans="1:10" ht="12.4" hidden="1" customHeight="1">
      <c r="A704" s="13"/>
      <c r="B704" s="1"/>
      <c r="C704" s="36"/>
      <c r="D704" s="211"/>
      <c r="E704" s="212"/>
      <c r="F704" s="43" t="str">
        <f>VLOOKUP(C704,'[2]Acha Air Sales Price List'!$B$1:$D$65536,3,FALSE)</f>
        <v>Exchange rate :</v>
      </c>
      <c r="G704" s="21">
        <f>ROUND(IF(ISBLANK(C704),0,VLOOKUP(C704,'[2]Acha Air Sales Price List'!$B$1:$X$65536,12,FALSE)*$M$14),2)</f>
        <v>0</v>
      </c>
      <c r="H704" s="21"/>
      <c r="I704" s="199">
        <f t="shared" si="16"/>
        <v>0</v>
      </c>
      <c r="J704" s="14"/>
    </row>
    <row r="705" spans="1:10" ht="12.4" hidden="1" customHeight="1">
      <c r="A705" s="13"/>
      <c r="B705" s="1"/>
      <c r="C705" s="36"/>
      <c r="D705" s="211"/>
      <c r="E705" s="212"/>
      <c r="F705" s="43" t="str">
        <f>VLOOKUP(C705,'[2]Acha Air Sales Price List'!$B$1:$D$65536,3,FALSE)</f>
        <v>Exchange rate :</v>
      </c>
      <c r="G705" s="21">
        <f>ROUND(IF(ISBLANK(C705),0,VLOOKUP(C705,'[2]Acha Air Sales Price List'!$B$1:$X$65536,12,FALSE)*$M$14),2)</f>
        <v>0</v>
      </c>
      <c r="H705" s="21"/>
      <c r="I705" s="199">
        <f t="shared" si="16"/>
        <v>0</v>
      </c>
      <c r="J705" s="14"/>
    </row>
    <row r="706" spans="1:10" ht="12.4" hidden="1" customHeight="1">
      <c r="A706" s="13"/>
      <c r="B706" s="1"/>
      <c r="C706" s="36"/>
      <c r="D706" s="211"/>
      <c r="E706" s="212"/>
      <c r="F706" s="43" t="str">
        <f>VLOOKUP(C706,'[2]Acha Air Sales Price List'!$B$1:$D$65536,3,FALSE)</f>
        <v>Exchange rate :</v>
      </c>
      <c r="G706" s="21">
        <f>ROUND(IF(ISBLANK(C706),0,VLOOKUP(C706,'[2]Acha Air Sales Price List'!$B$1:$X$65536,12,FALSE)*$M$14),2)</f>
        <v>0</v>
      </c>
      <c r="H706" s="21"/>
      <c r="I706" s="199">
        <f t="shared" si="16"/>
        <v>0</v>
      </c>
      <c r="J706" s="14"/>
    </row>
    <row r="707" spans="1:10" ht="12.4" hidden="1" customHeight="1">
      <c r="A707" s="13"/>
      <c r="B707" s="1"/>
      <c r="C707" s="36"/>
      <c r="D707" s="211"/>
      <c r="E707" s="212"/>
      <c r="F707" s="43" t="str">
        <f>VLOOKUP(C707,'[2]Acha Air Sales Price List'!$B$1:$D$65536,3,FALSE)</f>
        <v>Exchange rate :</v>
      </c>
      <c r="G707" s="21">
        <f>ROUND(IF(ISBLANK(C707),0,VLOOKUP(C707,'[2]Acha Air Sales Price List'!$B$1:$X$65536,12,FALSE)*$M$14),2)</f>
        <v>0</v>
      </c>
      <c r="H707" s="21"/>
      <c r="I707" s="199">
        <f t="shared" si="16"/>
        <v>0</v>
      </c>
      <c r="J707" s="14"/>
    </row>
    <row r="708" spans="1:10" ht="12.4" hidden="1" customHeight="1">
      <c r="A708" s="13"/>
      <c r="B708" s="1"/>
      <c r="C708" s="36"/>
      <c r="D708" s="211"/>
      <c r="E708" s="212"/>
      <c r="F708" s="43" t="str">
        <f>VLOOKUP(C708,'[2]Acha Air Sales Price List'!$B$1:$D$65536,3,FALSE)</f>
        <v>Exchange rate :</v>
      </c>
      <c r="G708" s="21">
        <f>ROUND(IF(ISBLANK(C708),0,VLOOKUP(C708,'[2]Acha Air Sales Price List'!$B$1:$X$65536,12,FALSE)*$M$14),2)</f>
        <v>0</v>
      </c>
      <c r="H708" s="21"/>
      <c r="I708" s="199">
        <f t="shared" si="16"/>
        <v>0</v>
      </c>
      <c r="J708" s="14"/>
    </row>
    <row r="709" spans="1:10" ht="12.4" hidden="1" customHeight="1">
      <c r="A709" s="13"/>
      <c r="B709" s="1"/>
      <c r="C709" s="36"/>
      <c r="D709" s="211"/>
      <c r="E709" s="212"/>
      <c r="F709" s="43" t="str">
        <f>VLOOKUP(C709,'[2]Acha Air Sales Price List'!$B$1:$D$65536,3,FALSE)</f>
        <v>Exchange rate :</v>
      </c>
      <c r="G709" s="21">
        <f>ROUND(IF(ISBLANK(C709),0,VLOOKUP(C709,'[2]Acha Air Sales Price List'!$B$1:$X$65536,12,FALSE)*$M$14),2)</f>
        <v>0</v>
      </c>
      <c r="H709" s="21"/>
      <c r="I709" s="199">
        <f t="shared" si="16"/>
        <v>0</v>
      </c>
      <c r="J709" s="14"/>
    </row>
    <row r="710" spans="1:10" ht="12.4" hidden="1" customHeight="1">
      <c r="A710" s="13"/>
      <c r="B710" s="1"/>
      <c r="C710" s="36"/>
      <c r="D710" s="211"/>
      <c r="E710" s="212"/>
      <c r="F710" s="43" t="str">
        <f>VLOOKUP(C710,'[2]Acha Air Sales Price List'!$B$1:$D$65536,3,FALSE)</f>
        <v>Exchange rate :</v>
      </c>
      <c r="G710" s="21">
        <f>ROUND(IF(ISBLANK(C710),0,VLOOKUP(C710,'[2]Acha Air Sales Price List'!$B$1:$X$65536,12,FALSE)*$M$14),2)</f>
        <v>0</v>
      </c>
      <c r="H710" s="21"/>
      <c r="I710" s="199">
        <f t="shared" si="16"/>
        <v>0</v>
      </c>
      <c r="J710" s="14"/>
    </row>
    <row r="711" spans="1:10" ht="12.4" hidden="1" customHeight="1">
      <c r="A711" s="13"/>
      <c r="B711" s="1"/>
      <c r="C711" s="36"/>
      <c r="D711" s="211"/>
      <c r="E711" s="212"/>
      <c r="F711" s="43" t="str">
        <f>VLOOKUP(C711,'[2]Acha Air Sales Price List'!$B$1:$D$65536,3,FALSE)</f>
        <v>Exchange rate :</v>
      </c>
      <c r="G711" s="21">
        <f>ROUND(IF(ISBLANK(C711),0,VLOOKUP(C711,'[2]Acha Air Sales Price List'!$B$1:$X$65536,12,FALSE)*$M$14),2)</f>
        <v>0</v>
      </c>
      <c r="H711" s="21"/>
      <c r="I711" s="199">
        <f t="shared" si="16"/>
        <v>0</v>
      </c>
      <c r="J711" s="14"/>
    </row>
    <row r="712" spans="1:10" ht="12.4" hidden="1" customHeight="1">
      <c r="A712" s="13"/>
      <c r="B712" s="1"/>
      <c r="C712" s="36"/>
      <c r="D712" s="211"/>
      <c r="E712" s="212"/>
      <c r="F712" s="43" t="str">
        <f>VLOOKUP(C712,'[2]Acha Air Sales Price List'!$B$1:$D$65536,3,FALSE)</f>
        <v>Exchange rate :</v>
      </c>
      <c r="G712" s="21">
        <f>ROUND(IF(ISBLANK(C712),0,VLOOKUP(C712,'[2]Acha Air Sales Price List'!$B$1:$X$65536,12,FALSE)*$M$14),2)</f>
        <v>0</v>
      </c>
      <c r="H712" s="21"/>
      <c r="I712" s="199">
        <f t="shared" si="16"/>
        <v>0</v>
      </c>
      <c r="J712" s="14"/>
    </row>
    <row r="713" spans="1:10" ht="12.4" hidden="1" customHeight="1">
      <c r="A713" s="13"/>
      <c r="B713" s="1"/>
      <c r="C713" s="36"/>
      <c r="D713" s="211"/>
      <c r="E713" s="212"/>
      <c r="F713" s="43" t="str">
        <f>VLOOKUP(C713,'[2]Acha Air Sales Price List'!$B$1:$D$65536,3,FALSE)</f>
        <v>Exchange rate :</v>
      </c>
      <c r="G713" s="21">
        <f>ROUND(IF(ISBLANK(C713),0,VLOOKUP(C713,'[2]Acha Air Sales Price List'!$B$1:$X$65536,12,FALSE)*$M$14),2)</f>
        <v>0</v>
      </c>
      <c r="H713" s="21"/>
      <c r="I713" s="199">
        <f t="shared" si="16"/>
        <v>0</v>
      </c>
      <c r="J713" s="14"/>
    </row>
    <row r="714" spans="1:10" ht="12.4" hidden="1" customHeight="1">
      <c r="A714" s="13"/>
      <c r="B714" s="1"/>
      <c r="C714" s="36"/>
      <c r="D714" s="211"/>
      <c r="E714" s="212"/>
      <c r="F714" s="43" t="str">
        <f>VLOOKUP(C714,'[2]Acha Air Sales Price List'!$B$1:$D$65536,3,FALSE)</f>
        <v>Exchange rate :</v>
      </c>
      <c r="G714" s="21">
        <f>ROUND(IF(ISBLANK(C714),0,VLOOKUP(C714,'[2]Acha Air Sales Price List'!$B$1:$X$65536,12,FALSE)*$M$14),2)</f>
        <v>0</v>
      </c>
      <c r="H714" s="21"/>
      <c r="I714" s="199">
        <f t="shared" si="16"/>
        <v>0</v>
      </c>
      <c r="J714" s="14"/>
    </row>
    <row r="715" spans="1:10" ht="12.4" hidden="1" customHeight="1">
      <c r="A715" s="13"/>
      <c r="B715" s="1"/>
      <c r="C715" s="36"/>
      <c r="D715" s="211"/>
      <c r="E715" s="212"/>
      <c r="F715" s="43" t="str">
        <f>VLOOKUP(C715,'[2]Acha Air Sales Price List'!$B$1:$D$65536,3,FALSE)</f>
        <v>Exchange rate :</v>
      </c>
      <c r="G715" s="21">
        <f>ROUND(IF(ISBLANK(C715),0,VLOOKUP(C715,'[2]Acha Air Sales Price List'!$B$1:$X$65536,12,FALSE)*$M$14),2)</f>
        <v>0</v>
      </c>
      <c r="H715" s="21"/>
      <c r="I715" s="199">
        <f t="shared" si="16"/>
        <v>0</v>
      </c>
      <c r="J715" s="14"/>
    </row>
    <row r="716" spans="1:10" ht="12.4" hidden="1" customHeight="1">
      <c r="A716" s="13"/>
      <c r="B716" s="1"/>
      <c r="C716" s="36"/>
      <c r="D716" s="211"/>
      <c r="E716" s="212"/>
      <c r="F716" s="43" t="str">
        <f>VLOOKUP(C716,'[2]Acha Air Sales Price List'!$B$1:$D$65536,3,FALSE)</f>
        <v>Exchange rate :</v>
      </c>
      <c r="G716" s="21">
        <f>ROUND(IF(ISBLANK(C716),0,VLOOKUP(C716,'[2]Acha Air Sales Price List'!$B$1:$X$65536,12,FALSE)*$M$14),2)</f>
        <v>0</v>
      </c>
      <c r="H716" s="21"/>
      <c r="I716" s="199">
        <f t="shared" si="16"/>
        <v>0</v>
      </c>
      <c r="J716" s="14"/>
    </row>
    <row r="717" spans="1:10" ht="12.4" hidden="1" customHeight="1">
      <c r="A717" s="13"/>
      <c r="B717" s="1"/>
      <c r="C717" s="36"/>
      <c r="D717" s="211"/>
      <c r="E717" s="212"/>
      <c r="F717" s="43" t="str">
        <f>VLOOKUP(C717,'[2]Acha Air Sales Price List'!$B$1:$D$65536,3,FALSE)</f>
        <v>Exchange rate :</v>
      </c>
      <c r="G717" s="21">
        <f>ROUND(IF(ISBLANK(C717),0,VLOOKUP(C717,'[2]Acha Air Sales Price List'!$B$1:$X$65536,12,FALSE)*$M$14),2)</f>
        <v>0</v>
      </c>
      <c r="H717" s="21"/>
      <c r="I717" s="199">
        <f t="shared" si="16"/>
        <v>0</v>
      </c>
      <c r="J717" s="14"/>
    </row>
    <row r="718" spans="1:10" ht="12.4" hidden="1" customHeight="1">
      <c r="A718" s="13"/>
      <c r="B718" s="1"/>
      <c r="C718" s="36"/>
      <c r="D718" s="211"/>
      <c r="E718" s="212"/>
      <c r="F718" s="43" t="str">
        <f>VLOOKUP(C718,'[2]Acha Air Sales Price List'!$B$1:$D$65536,3,FALSE)</f>
        <v>Exchange rate :</v>
      </c>
      <c r="G718" s="21">
        <f>ROUND(IF(ISBLANK(C718),0,VLOOKUP(C718,'[2]Acha Air Sales Price List'!$B$1:$X$65536,12,FALSE)*$M$14),2)</f>
        <v>0</v>
      </c>
      <c r="H718" s="21"/>
      <c r="I718" s="199">
        <f t="shared" si="16"/>
        <v>0</v>
      </c>
      <c r="J718" s="14"/>
    </row>
    <row r="719" spans="1:10" ht="12.4" hidden="1" customHeight="1">
      <c r="A719" s="13"/>
      <c r="B719" s="1"/>
      <c r="C719" s="36"/>
      <c r="D719" s="211"/>
      <c r="E719" s="212"/>
      <c r="F719" s="43" t="str">
        <f>VLOOKUP(C719,'[2]Acha Air Sales Price List'!$B$1:$D$65536,3,FALSE)</f>
        <v>Exchange rate :</v>
      </c>
      <c r="G719" s="21">
        <f>ROUND(IF(ISBLANK(C719),0,VLOOKUP(C719,'[2]Acha Air Sales Price List'!$B$1:$X$65536,12,FALSE)*$M$14),2)</f>
        <v>0</v>
      </c>
      <c r="H719" s="21"/>
      <c r="I719" s="199">
        <f t="shared" si="16"/>
        <v>0</v>
      </c>
      <c r="J719" s="14"/>
    </row>
    <row r="720" spans="1:10" ht="12.4" hidden="1" customHeight="1">
      <c r="A720" s="13"/>
      <c r="B720" s="1"/>
      <c r="C720" s="37"/>
      <c r="D720" s="211"/>
      <c r="E720" s="212"/>
      <c r="F720" s="43" t="str">
        <f>VLOOKUP(C720,'[2]Acha Air Sales Price List'!$B$1:$D$65536,3,FALSE)</f>
        <v>Exchange rate :</v>
      </c>
      <c r="G720" s="21">
        <f>ROUND(IF(ISBLANK(C720),0,VLOOKUP(C720,'[2]Acha Air Sales Price List'!$B$1:$X$65536,12,FALSE)*$M$14),2)</f>
        <v>0</v>
      </c>
      <c r="H720" s="21"/>
      <c r="I720" s="199">
        <f>ROUND(IF(ISNUMBER(B720), G720*B720, 0),5)</f>
        <v>0</v>
      </c>
      <c r="J720" s="14"/>
    </row>
    <row r="721" spans="1:10" ht="12" hidden="1" customHeight="1">
      <c r="A721" s="13"/>
      <c r="B721" s="1"/>
      <c r="C721" s="36"/>
      <c r="D721" s="211"/>
      <c r="E721" s="212"/>
      <c r="F721" s="43" t="str">
        <f>VLOOKUP(C721,'[2]Acha Air Sales Price List'!$B$1:$D$65536,3,FALSE)</f>
        <v>Exchange rate :</v>
      </c>
      <c r="G721" s="21">
        <f>ROUND(IF(ISBLANK(C721),0,VLOOKUP(C721,'[2]Acha Air Sales Price List'!$B$1:$X$65536,12,FALSE)*$M$14),2)</f>
        <v>0</v>
      </c>
      <c r="H721" s="21"/>
      <c r="I721" s="199">
        <f t="shared" ref="I721:I737" si="17">ROUND(IF(ISNUMBER(B721), G721*B721, 0),5)</f>
        <v>0</v>
      </c>
      <c r="J721" s="14"/>
    </row>
    <row r="722" spans="1:10" ht="12.4" hidden="1" customHeight="1">
      <c r="A722" s="13"/>
      <c r="B722" s="1"/>
      <c r="C722" s="36"/>
      <c r="D722" s="211"/>
      <c r="E722" s="212"/>
      <c r="F722" s="43" t="str">
        <f>VLOOKUP(C722,'[2]Acha Air Sales Price List'!$B$1:$D$65536,3,FALSE)</f>
        <v>Exchange rate :</v>
      </c>
      <c r="G722" s="21">
        <f>ROUND(IF(ISBLANK(C722),0,VLOOKUP(C722,'[2]Acha Air Sales Price List'!$B$1:$X$65536,12,FALSE)*$M$14),2)</f>
        <v>0</v>
      </c>
      <c r="H722" s="21"/>
      <c r="I722" s="199">
        <f t="shared" si="17"/>
        <v>0</v>
      </c>
      <c r="J722" s="14"/>
    </row>
    <row r="723" spans="1:10" ht="12.4" hidden="1" customHeight="1">
      <c r="A723" s="13"/>
      <c r="B723" s="1"/>
      <c r="C723" s="36"/>
      <c r="D723" s="211"/>
      <c r="E723" s="212"/>
      <c r="F723" s="43" t="str">
        <f>VLOOKUP(C723,'[2]Acha Air Sales Price List'!$B$1:$D$65536,3,FALSE)</f>
        <v>Exchange rate :</v>
      </c>
      <c r="G723" s="21">
        <f>ROUND(IF(ISBLANK(C723),0,VLOOKUP(C723,'[2]Acha Air Sales Price List'!$B$1:$X$65536,12,FALSE)*$M$14),2)</f>
        <v>0</v>
      </c>
      <c r="H723" s="21"/>
      <c r="I723" s="199">
        <f t="shared" si="17"/>
        <v>0</v>
      </c>
      <c r="J723" s="14"/>
    </row>
    <row r="724" spans="1:10" ht="12.4" hidden="1" customHeight="1">
      <c r="A724" s="13"/>
      <c r="B724" s="1"/>
      <c r="C724" s="36"/>
      <c r="D724" s="211"/>
      <c r="E724" s="212"/>
      <c r="F724" s="43" t="str">
        <f>VLOOKUP(C724,'[2]Acha Air Sales Price List'!$B$1:$D$65536,3,FALSE)</f>
        <v>Exchange rate :</v>
      </c>
      <c r="G724" s="21">
        <f>ROUND(IF(ISBLANK(C724),0,VLOOKUP(C724,'[2]Acha Air Sales Price List'!$B$1:$X$65536,12,FALSE)*$M$14),2)</f>
        <v>0</v>
      </c>
      <c r="H724" s="21"/>
      <c r="I724" s="199">
        <f t="shared" si="17"/>
        <v>0</v>
      </c>
      <c r="J724" s="14"/>
    </row>
    <row r="725" spans="1:10" ht="12.4" hidden="1" customHeight="1">
      <c r="A725" s="13"/>
      <c r="B725" s="1"/>
      <c r="C725" s="36"/>
      <c r="D725" s="211"/>
      <c r="E725" s="212"/>
      <c r="F725" s="43" t="str">
        <f>VLOOKUP(C725,'[2]Acha Air Sales Price List'!$B$1:$D$65536,3,FALSE)</f>
        <v>Exchange rate :</v>
      </c>
      <c r="G725" s="21">
        <f>ROUND(IF(ISBLANK(C725),0,VLOOKUP(C725,'[2]Acha Air Sales Price List'!$B$1:$X$65536,12,FALSE)*$M$14),2)</f>
        <v>0</v>
      </c>
      <c r="H725" s="21"/>
      <c r="I725" s="199">
        <f t="shared" si="17"/>
        <v>0</v>
      </c>
      <c r="J725" s="14"/>
    </row>
    <row r="726" spans="1:10" ht="12.4" hidden="1" customHeight="1">
      <c r="A726" s="13"/>
      <c r="B726" s="1"/>
      <c r="C726" s="36"/>
      <c r="D726" s="211"/>
      <c r="E726" s="212"/>
      <c r="F726" s="43" t="str">
        <f>VLOOKUP(C726,'[2]Acha Air Sales Price List'!$B$1:$D$65536,3,FALSE)</f>
        <v>Exchange rate :</v>
      </c>
      <c r="G726" s="21">
        <f>ROUND(IF(ISBLANK(C726),0,VLOOKUP(C726,'[2]Acha Air Sales Price List'!$B$1:$X$65536,12,FALSE)*$M$14),2)</f>
        <v>0</v>
      </c>
      <c r="H726" s="21"/>
      <c r="I726" s="199">
        <f t="shared" si="17"/>
        <v>0</v>
      </c>
      <c r="J726" s="14"/>
    </row>
    <row r="727" spans="1:10" ht="12.4" hidden="1" customHeight="1">
      <c r="A727" s="13"/>
      <c r="B727" s="1"/>
      <c r="C727" s="36"/>
      <c r="D727" s="211"/>
      <c r="E727" s="212"/>
      <c r="F727" s="43" t="str">
        <f>VLOOKUP(C727,'[2]Acha Air Sales Price List'!$B$1:$D$65536,3,FALSE)</f>
        <v>Exchange rate :</v>
      </c>
      <c r="G727" s="21">
        <f>ROUND(IF(ISBLANK(C727),0,VLOOKUP(C727,'[2]Acha Air Sales Price List'!$B$1:$X$65536,12,FALSE)*$M$14),2)</f>
        <v>0</v>
      </c>
      <c r="H727" s="21"/>
      <c r="I727" s="199">
        <f t="shared" si="17"/>
        <v>0</v>
      </c>
      <c r="J727" s="14"/>
    </row>
    <row r="728" spans="1:10" ht="12.4" hidden="1" customHeight="1">
      <c r="A728" s="13"/>
      <c r="B728" s="1"/>
      <c r="C728" s="36"/>
      <c r="D728" s="211"/>
      <c r="E728" s="212"/>
      <c r="F728" s="43" t="str">
        <f>VLOOKUP(C728,'[2]Acha Air Sales Price List'!$B$1:$D$65536,3,FALSE)</f>
        <v>Exchange rate :</v>
      </c>
      <c r="G728" s="21">
        <f>ROUND(IF(ISBLANK(C728),0,VLOOKUP(C728,'[2]Acha Air Sales Price List'!$B$1:$X$65536,12,FALSE)*$M$14),2)</f>
        <v>0</v>
      </c>
      <c r="H728" s="21"/>
      <c r="I728" s="199">
        <f t="shared" si="17"/>
        <v>0</v>
      </c>
      <c r="J728" s="14"/>
    </row>
    <row r="729" spans="1:10" ht="12.4" hidden="1" customHeight="1">
      <c r="A729" s="13"/>
      <c r="B729" s="1"/>
      <c r="C729" s="36"/>
      <c r="D729" s="211"/>
      <c r="E729" s="212"/>
      <c r="F729" s="43" t="str">
        <f>VLOOKUP(C729,'[2]Acha Air Sales Price List'!$B$1:$D$65536,3,FALSE)</f>
        <v>Exchange rate :</v>
      </c>
      <c r="G729" s="21">
        <f>ROUND(IF(ISBLANK(C729),0,VLOOKUP(C729,'[2]Acha Air Sales Price List'!$B$1:$X$65536,12,FALSE)*$M$14),2)</f>
        <v>0</v>
      </c>
      <c r="H729" s="21"/>
      <c r="I729" s="199">
        <f t="shared" si="17"/>
        <v>0</v>
      </c>
      <c r="J729" s="14"/>
    </row>
    <row r="730" spans="1:10" ht="12.4" hidden="1" customHeight="1">
      <c r="A730" s="13"/>
      <c r="B730" s="1"/>
      <c r="C730" s="36"/>
      <c r="D730" s="211"/>
      <c r="E730" s="212"/>
      <c r="F730" s="43" t="str">
        <f>VLOOKUP(C730,'[2]Acha Air Sales Price List'!$B$1:$D$65536,3,FALSE)</f>
        <v>Exchange rate :</v>
      </c>
      <c r="G730" s="21">
        <f>ROUND(IF(ISBLANK(C730),0,VLOOKUP(C730,'[2]Acha Air Sales Price List'!$B$1:$X$65536,12,FALSE)*$M$14),2)</f>
        <v>0</v>
      </c>
      <c r="H730" s="21"/>
      <c r="I730" s="199">
        <f t="shared" si="17"/>
        <v>0</v>
      </c>
      <c r="J730" s="14"/>
    </row>
    <row r="731" spans="1:10" ht="12.4" hidden="1" customHeight="1">
      <c r="A731" s="13"/>
      <c r="B731" s="1"/>
      <c r="C731" s="36"/>
      <c r="D731" s="211"/>
      <c r="E731" s="212"/>
      <c r="F731" s="43" t="str">
        <f>VLOOKUP(C731,'[2]Acha Air Sales Price List'!$B$1:$D$65536,3,FALSE)</f>
        <v>Exchange rate :</v>
      </c>
      <c r="G731" s="21">
        <f>ROUND(IF(ISBLANK(C731),0,VLOOKUP(C731,'[2]Acha Air Sales Price List'!$B$1:$X$65536,12,FALSE)*$M$14),2)</f>
        <v>0</v>
      </c>
      <c r="H731" s="21"/>
      <c r="I731" s="199">
        <f t="shared" si="17"/>
        <v>0</v>
      </c>
      <c r="J731" s="14"/>
    </row>
    <row r="732" spans="1:10" ht="12.4" hidden="1" customHeight="1">
      <c r="A732" s="13"/>
      <c r="B732" s="1"/>
      <c r="C732" s="36"/>
      <c r="D732" s="211"/>
      <c r="E732" s="212"/>
      <c r="F732" s="43" t="str">
        <f>VLOOKUP(C732,'[2]Acha Air Sales Price List'!$B$1:$D$65536,3,FALSE)</f>
        <v>Exchange rate :</v>
      </c>
      <c r="G732" s="21">
        <f>ROUND(IF(ISBLANK(C732),0,VLOOKUP(C732,'[2]Acha Air Sales Price List'!$B$1:$X$65536,12,FALSE)*$M$14),2)</f>
        <v>0</v>
      </c>
      <c r="H732" s="21"/>
      <c r="I732" s="199">
        <f t="shared" si="17"/>
        <v>0</v>
      </c>
      <c r="J732" s="14"/>
    </row>
    <row r="733" spans="1:10" ht="12.4" hidden="1" customHeight="1">
      <c r="A733" s="13"/>
      <c r="B733" s="1"/>
      <c r="C733" s="36"/>
      <c r="D733" s="211"/>
      <c r="E733" s="212"/>
      <c r="F733" s="43" t="str">
        <f>VLOOKUP(C733,'[2]Acha Air Sales Price List'!$B$1:$D$65536,3,FALSE)</f>
        <v>Exchange rate :</v>
      </c>
      <c r="G733" s="21">
        <f>ROUND(IF(ISBLANK(C733),0,VLOOKUP(C733,'[2]Acha Air Sales Price List'!$B$1:$X$65536,12,FALSE)*$M$14),2)</f>
        <v>0</v>
      </c>
      <c r="H733" s="21"/>
      <c r="I733" s="199">
        <f t="shared" si="17"/>
        <v>0</v>
      </c>
      <c r="J733" s="14"/>
    </row>
    <row r="734" spans="1:10" ht="12.4" hidden="1" customHeight="1">
      <c r="A734" s="13"/>
      <c r="B734" s="1"/>
      <c r="C734" s="36"/>
      <c r="D734" s="211"/>
      <c r="E734" s="212"/>
      <c r="F734" s="43" t="str">
        <f>VLOOKUP(C734,'[2]Acha Air Sales Price List'!$B$1:$D$65536,3,FALSE)</f>
        <v>Exchange rate :</v>
      </c>
      <c r="G734" s="21">
        <f>ROUND(IF(ISBLANK(C734),0,VLOOKUP(C734,'[2]Acha Air Sales Price List'!$B$1:$X$65536,12,FALSE)*$M$14),2)</f>
        <v>0</v>
      </c>
      <c r="H734" s="21"/>
      <c r="I734" s="199">
        <f t="shared" si="17"/>
        <v>0</v>
      </c>
      <c r="J734" s="14"/>
    </row>
    <row r="735" spans="1:10" ht="12.4" hidden="1" customHeight="1">
      <c r="A735" s="13"/>
      <c r="B735" s="1"/>
      <c r="C735" s="36"/>
      <c r="D735" s="211"/>
      <c r="E735" s="212"/>
      <c r="F735" s="43" t="str">
        <f>VLOOKUP(C735,'[2]Acha Air Sales Price List'!$B$1:$D$65536,3,FALSE)</f>
        <v>Exchange rate :</v>
      </c>
      <c r="G735" s="21">
        <f>ROUND(IF(ISBLANK(C735),0,VLOOKUP(C735,'[2]Acha Air Sales Price List'!$B$1:$X$65536,12,FALSE)*$M$14),2)</f>
        <v>0</v>
      </c>
      <c r="H735" s="21"/>
      <c r="I735" s="199">
        <f t="shared" si="17"/>
        <v>0</v>
      </c>
      <c r="J735" s="14"/>
    </row>
    <row r="736" spans="1:10" ht="12.4" hidden="1" customHeight="1">
      <c r="A736" s="13"/>
      <c r="B736" s="1"/>
      <c r="C736" s="37"/>
      <c r="D736" s="211"/>
      <c r="E736" s="212"/>
      <c r="F736" s="43" t="str">
        <f>VLOOKUP(C736,'[2]Acha Air Sales Price List'!$B$1:$D$65536,3,FALSE)</f>
        <v>Exchange rate :</v>
      </c>
      <c r="G736" s="21">
        <f>ROUND(IF(ISBLANK(C736),0,VLOOKUP(C736,'[2]Acha Air Sales Price List'!$B$1:$X$65536,12,FALSE)*$M$14),2)</f>
        <v>0</v>
      </c>
      <c r="H736" s="21"/>
      <c r="I736" s="199">
        <f t="shared" si="17"/>
        <v>0</v>
      </c>
      <c r="J736" s="14"/>
    </row>
    <row r="737" spans="1:10" ht="12.4" hidden="1" customHeight="1">
      <c r="A737" s="13"/>
      <c r="B737" s="1"/>
      <c r="C737" s="37"/>
      <c r="D737" s="211"/>
      <c r="E737" s="212"/>
      <c r="F737" s="43" t="str">
        <f>VLOOKUP(C737,'[2]Acha Air Sales Price List'!$B$1:$D$65536,3,FALSE)</f>
        <v>Exchange rate :</v>
      </c>
      <c r="G737" s="21">
        <f>ROUND(IF(ISBLANK(C737),0,VLOOKUP(C737,'[2]Acha Air Sales Price List'!$B$1:$X$65536,12,FALSE)*$M$14),2)</f>
        <v>0</v>
      </c>
      <c r="H737" s="21"/>
      <c r="I737" s="199">
        <f t="shared" si="17"/>
        <v>0</v>
      </c>
      <c r="J737" s="14"/>
    </row>
    <row r="738" spans="1:10" ht="12.4" hidden="1" customHeight="1">
      <c r="A738" s="13"/>
      <c r="B738" s="1"/>
      <c r="C738" s="36"/>
      <c r="D738" s="211"/>
      <c r="E738" s="212"/>
      <c r="F738" s="43" t="str">
        <f>VLOOKUP(C738,'[2]Acha Air Sales Price List'!$B$1:$D$65536,3,FALSE)</f>
        <v>Exchange rate :</v>
      </c>
      <c r="G738" s="21">
        <f>ROUND(IF(ISBLANK(C738),0,VLOOKUP(C738,'[2]Acha Air Sales Price List'!$B$1:$X$65536,12,FALSE)*$M$14),2)</f>
        <v>0</v>
      </c>
      <c r="H738" s="21"/>
      <c r="I738" s="199">
        <f>ROUND(IF(ISNUMBER(B738), G738*B738, 0),5)</f>
        <v>0</v>
      </c>
      <c r="J738" s="14"/>
    </row>
    <row r="739" spans="1:10" ht="12.4" hidden="1" customHeight="1">
      <c r="A739" s="13"/>
      <c r="B739" s="1"/>
      <c r="C739" s="36"/>
      <c r="D739" s="211"/>
      <c r="E739" s="212"/>
      <c r="F739" s="43" t="str">
        <f>VLOOKUP(C739,'[2]Acha Air Sales Price List'!$B$1:$D$65536,3,FALSE)</f>
        <v>Exchange rate :</v>
      </c>
      <c r="G739" s="21">
        <f>ROUND(IF(ISBLANK(C739),0,VLOOKUP(C739,'[2]Acha Air Sales Price List'!$B$1:$X$65536,12,FALSE)*$M$14),2)</f>
        <v>0</v>
      </c>
      <c r="H739" s="21"/>
      <c r="I739" s="199">
        <f t="shared" ref="I739:I776" si="18">ROUND(IF(ISNUMBER(B739), G739*B739, 0),5)</f>
        <v>0</v>
      </c>
      <c r="J739" s="14"/>
    </row>
    <row r="740" spans="1:10" ht="12.4" hidden="1" customHeight="1">
      <c r="A740" s="13"/>
      <c r="B740" s="1"/>
      <c r="C740" s="36"/>
      <c r="D740" s="211"/>
      <c r="E740" s="212"/>
      <c r="F740" s="43" t="str">
        <f>VLOOKUP(C740,'[2]Acha Air Sales Price List'!$B$1:$D$65536,3,FALSE)</f>
        <v>Exchange rate :</v>
      </c>
      <c r="G740" s="21">
        <f>ROUND(IF(ISBLANK(C740),0,VLOOKUP(C740,'[2]Acha Air Sales Price List'!$B$1:$X$65536,12,FALSE)*$M$14),2)</f>
        <v>0</v>
      </c>
      <c r="H740" s="21"/>
      <c r="I740" s="199">
        <f t="shared" si="18"/>
        <v>0</v>
      </c>
      <c r="J740" s="14"/>
    </row>
    <row r="741" spans="1:10" ht="12.4" hidden="1" customHeight="1">
      <c r="A741" s="13"/>
      <c r="B741" s="1"/>
      <c r="C741" s="36"/>
      <c r="D741" s="211"/>
      <c r="E741" s="212"/>
      <c r="F741" s="43" t="str">
        <f>VLOOKUP(C741,'[2]Acha Air Sales Price List'!$B$1:$D$65536,3,FALSE)</f>
        <v>Exchange rate :</v>
      </c>
      <c r="G741" s="21">
        <f>ROUND(IF(ISBLANK(C741),0,VLOOKUP(C741,'[2]Acha Air Sales Price List'!$B$1:$X$65536,12,FALSE)*$M$14),2)</f>
        <v>0</v>
      </c>
      <c r="H741" s="21"/>
      <c r="I741" s="199">
        <f t="shared" si="18"/>
        <v>0</v>
      </c>
      <c r="J741" s="14"/>
    </row>
    <row r="742" spans="1:10" ht="12.4" hidden="1" customHeight="1">
      <c r="A742" s="13"/>
      <c r="B742" s="1"/>
      <c r="C742" s="36"/>
      <c r="D742" s="211"/>
      <c r="E742" s="212"/>
      <c r="F742" s="43" t="str">
        <f>VLOOKUP(C742,'[2]Acha Air Sales Price List'!$B$1:$D$65536,3,FALSE)</f>
        <v>Exchange rate :</v>
      </c>
      <c r="G742" s="21">
        <f>ROUND(IF(ISBLANK(C742),0,VLOOKUP(C742,'[2]Acha Air Sales Price List'!$B$1:$X$65536,12,FALSE)*$M$14),2)</f>
        <v>0</v>
      </c>
      <c r="H742" s="21"/>
      <c r="I742" s="199">
        <f t="shared" si="18"/>
        <v>0</v>
      </c>
      <c r="J742" s="14"/>
    </row>
    <row r="743" spans="1:10" ht="12.4" hidden="1" customHeight="1">
      <c r="A743" s="13"/>
      <c r="B743" s="1"/>
      <c r="C743" s="36"/>
      <c r="D743" s="211"/>
      <c r="E743" s="212"/>
      <c r="F743" s="43" t="str">
        <f>VLOOKUP(C743,'[2]Acha Air Sales Price List'!$B$1:$D$65536,3,FALSE)</f>
        <v>Exchange rate :</v>
      </c>
      <c r="G743" s="21">
        <f>ROUND(IF(ISBLANK(C743),0,VLOOKUP(C743,'[2]Acha Air Sales Price List'!$B$1:$X$65536,12,FALSE)*$M$14),2)</f>
        <v>0</v>
      </c>
      <c r="H743" s="21"/>
      <c r="I743" s="199">
        <f t="shared" si="18"/>
        <v>0</v>
      </c>
      <c r="J743" s="14"/>
    </row>
    <row r="744" spans="1:10" ht="12.4" hidden="1" customHeight="1">
      <c r="A744" s="13"/>
      <c r="B744" s="1"/>
      <c r="C744" s="36"/>
      <c r="D744" s="211"/>
      <c r="E744" s="212"/>
      <c r="F744" s="43" t="str">
        <f>VLOOKUP(C744,'[2]Acha Air Sales Price List'!$B$1:$D$65536,3,FALSE)</f>
        <v>Exchange rate :</v>
      </c>
      <c r="G744" s="21">
        <f>ROUND(IF(ISBLANK(C744),0,VLOOKUP(C744,'[2]Acha Air Sales Price List'!$B$1:$X$65536,12,FALSE)*$M$14),2)</f>
        <v>0</v>
      </c>
      <c r="H744" s="21"/>
      <c r="I744" s="199">
        <f t="shared" si="18"/>
        <v>0</v>
      </c>
      <c r="J744" s="14"/>
    </row>
    <row r="745" spans="1:10" ht="12.4" hidden="1" customHeight="1">
      <c r="A745" s="13"/>
      <c r="B745" s="1"/>
      <c r="C745" s="36"/>
      <c r="D745" s="211"/>
      <c r="E745" s="212"/>
      <c r="F745" s="43" t="str">
        <f>VLOOKUP(C745,'[2]Acha Air Sales Price List'!$B$1:$D$65536,3,FALSE)</f>
        <v>Exchange rate :</v>
      </c>
      <c r="G745" s="21">
        <f>ROUND(IF(ISBLANK(C745),0,VLOOKUP(C745,'[2]Acha Air Sales Price List'!$B$1:$X$65536,12,FALSE)*$M$14),2)</f>
        <v>0</v>
      </c>
      <c r="H745" s="21"/>
      <c r="I745" s="199">
        <f t="shared" si="18"/>
        <v>0</v>
      </c>
      <c r="J745" s="14"/>
    </row>
    <row r="746" spans="1:10" ht="12.4" hidden="1" customHeight="1">
      <c r="A746" s="13"/>
      <c r="B746" s="1"/>
      <c r="C746" s="36"/>
      <c r="D746" s="211"/>
      <c r="E746" s="212"/>
      <c r="F746" s="43" t="str">
        <f>VLOOKUP(C746,'[2]Acha Air Sales Price List'!$B$1:$D$65536,3,FALSE)</f>
        <v>Exchange rate :</v>
      </c>
      <c r="G746" s="21">
        <f>ROUND(IF(ISBLANK(C746),0,VLOOKUP(C746,'[2]Acha Air Sales Price List'!$B$1:$X$65536,12,FALSE)*$M$14),2)</f>
        <v>0</v>
      </c>
      <c r="H746" s="21"/>
      <c r="I746" s="199">
        <f t="shared" si="18"/>
        <v>0</v>
      </c>
      <c r="J746" s="14"/>
    </row>
    <row r="747" spans="1:10" ht="12.4" hidden="1" customHeight="1">
      <c r="A747" s="13"/>
      <c r="B747" s="1"/>
      <c r="C747" s="36"/>
      <c r="D747" s="211"/>
      <c r="E747" s="212"/>
      <c r="F747" s="43" t="str">
        <f>VLOOKUP(C747,'[2]Acha Air Sales Price List'!$B$1:$D$65536,3,FALSE)</f>
        <v>Exchange rate :</v>
      </c>
      <c r="G747" s="21">
        <f>ROUND(IF(ISBLANK(C747),0,VLOOKUP(C747,'[2]Acha Air Sales Price List'!$B$1:$X$65536,12,FALSE)*$M$14),2)</f>
        <v>0</v>
      </c>
      <c r="H747" s="21"/>
      <c r="I747" s="199">
        <f t="shared" si="18"/>
        <v>0</v>
      </c>
      <c r="J747" s="14"/>
    </row>
    <row r="748" spans="1:10" ht="12.4" hidden="1" customHeight="1">
      <c r="A748" s="13"/>
      <c r="B748" s="1"/>
      <c r="C748" s="36"/>
      <c r="D748" s="211"/>
      <c r="E748" s="212"/>
      <c r="F748" s="43" t="str">
        <f>VLOOKUP(C748,'[2]Acha Air Sales Price List'!$B$1:$D$65536,3,FALSE)</f>
        <v>Exchange rate :</v>
      </c>
      <c r="G748" s="21">
        <f>ROUND(IF(ISBLANK(C748),0,VLOOKUP(C748,'[2]Acha Air Sales Price List'!$B$1:$X$65536,12,FALSE)*$M$14),2)</f>
        <v>0</v>
      </c>
      <c r="H748" s="21"/>
      <c r="I748" s="199">
        <f t="shared" si="18"/>
        <v>0</v>
      </c>
      <c r="J748" s="14"/>
    </row>
    <row r="749" spans="1:10" ht="12.4" hidden="1" customHeight="1">
      <c r="A749" s="13"/>
      <c r="B749" s="1"/>
      <c r="C749" s="37"/>
      <c r="D749" s="211"/>
      <c r="E749" s="212"/>
      <c r="F749" s="43" t="str">
        <f>VLOOKUP(C749,'[2]Acha Air Sales Price List'!$B$1:$D$65536,3,FALSE)</f>
        <v>Exchange rate :</v>
      </c>
      <c r="G749" s="21">
        <f>ROUND(IF(ISBLANK(C749),0,VLOOKUP(C749,'[2]Acha Air Sales Price List'!$B$1:$X$65536,12,FALSE)*$M$14),2)</f>
        <v>0</v>
      </c>
      <c r="H749" s="21"/>
      <c r="I749" s="199">
        <f t="shared" si="18"/>
        <v>0</v>
      </c>
      <c r="J749" s="14"/>
    </row>
    <row r="750" spans="1:10" ht="12" hidden="1" customHeight="1">
      <c r="A750" s="13"/>
      <c r="B750" s="1"/>
      <c r="C750" s="36"/>
      <c r="D750" s="211"/>
      <c r="E750" s="212"/>
      <c r="F750" s="43" t="str">
        <f>VLOOKUP(C750,'[2]Acha Air Sales Price List'!$B$1:$D$65536,3,FALSE)</f>
        <v>Exchange rate :</v>
      </c>
      <c r="G750" s="21">
        <f>ROUND(IF(ISBLANK(C750),0,VLOOKUP(C750,'[2]Acha Air Sales Price List'!$B$1:$X$65536,12,FALSE)*$M$14),2)</f>
        <v>0</v>
      </c>
      <c r="H750" s="21"/>
      <c r="I750" s="199">
        <f t="shared" si="18"/>
        <v>0</v>
      </c>
      <c r="J750" s="14"/>
    </row>
    <row r="751" spans="1:10" ht="12.4" hidden="1" customHeight="1">
      <c r="A751" s="13"/>
      <c r="B751" s="1"/>
      <c r="C751" s="36"/>
      <c r="D751" s="211"/>
      <c r="E751" s="212"/>
      <c r="F751" s="43" t="str">
        <f>VLOOKUP(C751,'[2]Acha Air Sales Price List'!$B$1:$D$65536,3,FALSE)</f>
        <v>Exchange rate :</v>
      </c>
      <c r="G751" s="21">
        <f>ROUND(IF(ISBLANK(C751),0,VLOOKUP(C751,'[2]Acha Air Sales Price List'!$B$1:$X$65536,12,FALSE)*$M$14),2)</f>
        <v>0</v>
      </c>
      <c r="H751" s="21"/>
      <c r="I751" s="199">
        <f t="shared" si="18"/>
        <v>0</v>
      </c>
      <c r="J751" s="14"/>
    </row>
    <row r="752" spans="1:10" ht="12.4" hidden="1" customHeight="1">
      <c r="A752" s="13"/>
      <c r="B752" s="1"/>
      <c r="C752" s="36"/>
      <c r="D752" s="211"/>
      <c r="E752" s="212"/>
      <c r="F752" s="43" t="str">
        <f>VLOOKUP(C752,'[2]Acha Air Sales Price List'!$B$1:$D$65536,3,FALSE)</f>
        <v>Exchange rate :</v>
      </c>
      <c r="G752" s="21">
        <f>ROUND(IF(ISBLANK(C752),0,VLOOKUP(C752,'[2]Acha Air Sales Price List'!$B$1:$X$65536,12,FALSE)*$M$14),2)</f>
        <v>0</v>
      </c>
      <c r="H752" s="21"/>
      <c r="I752" s="199">
        <f t="shared" si="18"/>
        <v>0</v>
      </c>
      <c r="J752" s="14"/>
    </row>
    <row r="753" spans="1:10" ht="12.4" hidden="1" customHeight="1">
      <c r="A753" s="13"/>
      <c r="B753" s="1"/>
      <c r="C753" s="36"/>
      <c r="D753" s="211"/>
      <c r="E753" s="212"/>
      <c r="F753" s="43" t="str">
        <f>VLOOKUP(C753,'[2]Acha Air Sales Price List'!$B$1:$D$65536,3,FALSE)</f>
        <v>Exchange rate :</v>
      </c>
      <c r="G753" s="21">
        <f>ROUND(IF(ISBLANK(C753),0,VLOOKUP(C753,'[2]Acha Air Sales Price List'!$B$1:$X$65536,12,FALSE)*$M$14),2)</f>
        <v>0</v>
      </c>
      <c r="H753" s="21"/>
      <c r="I753" s="199">
        <f t="shared" si="18"/>
        <v>0</v>
      </c>
      <c r="J753" s="14"/>
    </row>
    <row r="754" spans="1:10" ht="12.4" hidden="1" customHeight="1">
      <c r="A754" s="13"/>
      <c r="B754" s="1"/>
      <c r="C754" s="36"/>
      <c r="D754" s="211"/>
      <c r="E754" s="212"/>
      <c r="F754" s="43" t="str">
        <f>VLOOKUP(C754,'[2]Acha Air Sales Price List'!$B$1:$D$65536,3,FALSE)</f>
        <v>Exchange rate :</v>
      </c>
      <c r="G754" s="21">
        <f>ROUND(IF(ISBLANK(C754),0,VLOOKUP(C754,'[2]Acha Air Sales Price List'!$B$1:$X$65536,12,FALSE)*$M$14),2)</f>
        <v>0</v>
      </c>
      <c r="H754" s="21"/>
      <c r="I754" s="199">
        <f t="shared" si="18"/>
        <v>0</v>
      </c>
      <c r="J754" s="14"/>
    </row>
    <row r="755" spans="1:10" ht="12.4" hidden="1" customHeight="1">
      <c r="A755" s="13"/>
      <c r="B755" s="1"/>
      <c r="C755" s="36"/>
      <c r="D755" s="211"/>
      <c r="E755" s="212"/>
      <c r="F755" s="43" t="str">
        <f>VLOOKUP(C755,'[2]Acha Air Sales Price List'!$B$1:$D$65536,3,FALSE)</f>
        <v>Exchange rate :</v>
      </c>
      <c r="G755" s="21">
        <f>ROUND(IF(ISBLANK(C755),0,VLOOKUP(C755,'[2]Acha Air Sales Price List'!$B$1:$X$65536,12,FALSE)*$M$14),2)</f>
        <v>0</v>
      </c>
      <c r="H755" s="21"/>
      <c r="I755" s="199">
        <f t="shared" si="18"/>
        <v>0</v>
      </c>
      <c r="J755" s="14"/>
    </row>
    <row r="756" spans="1:10" ht="12.4" hidden="1" customHeight="1">
      <c r="A756" s="13"/>
      <c r="B756" s="1"/>
      <c r="C756" s="36"/>
      <c r="D756" s="211"/>
      <c r="E756" s="212"/>
      <c r="F756" s="43" t="str">
        <f>VLOOKUP(C756,'[2]Acha Air Sales Price List'!$B$1:$D$65536,3,FALSE)</f>
        <v>Exchange rate :</v>
      </c>
      <c r="G756" s="21">
        <f>ROUND(IF(ISBLANK(C756),0,VLOOKUP(C756,'[2]Acha Air Sales Price List'!$B$1:$X$65536,12,FALSE)*$M$14),2)</f>
        <v>0</v>
      </c>
      <c r="H756" s="21"/>
      <c r="I756" s="199">
        <f t="shared" si="18"/>
        <v>0</v>
      </c>
      <c r="J756" s="14"/>
    </row>
    <row r="757" spans="1:10" ht="12.4" hidden="1" customHeight="1">
      <c r="A757" s="13"/>
      <c r="B757" s="1"/>
      <c r="C757" s="36"/>
      <c r="D757" s="211"/>
      <c r="E757" s="212"/>
      <c r="F757" s="43" t="str">
        <f>VLOOKUP(C757,'[2]Acha Air Sales Price List'!$B$1:$D$65536,3,FALSE)</f>
        <v>Exchange rate :</v>
      </c>
      <c r="G757" s="21">
        <f>ROUND(IF(ISBLANK(C757),0,VLOOKUP(C757,'[2]Acha Air Sales Price List'!$B$1:$X$65536,12,FALSE)*$M$14),2)</f>
        <v>0</v>
      </c>
      <c r="H757" s="21"/>
      <c r="I757" s="199">
        <f t="shared" si="18"/>
        <v>0</v>
      </c>
      <c r="J757" s="14"/>
    </row>
    <row r="758" spans="1:10" ht="12.4" hidden="1" customHeight="1">
      <c r="A758" s="13"/>
      <c r="B758" s="1"/>
      <c r="C758" s="36"/>
      <c r="D758" s="211"/>
      <c r="E758" s="212"/>
      <c r="F758" s="43" t="str">
        <f>VLOOKUP(C758,'[2]Acha Air Sales Price List'!$B$1:$D$65536,3,FALSE)</f>
        <v>Exchange rate :</v>
      </c>
      <c r="G758" s="21">
        <f>ROUND(IF(ISBLANK(C758),0,VLOOKUP(C758,'[2]Acha Air Sales Price List'!$B$1:$X$65536,12,FALSE)*$M$14),2)</f>
        <v>0</v>
      </c>
      <c r="H758" s="21"/>
      <c r="I758" s="199">
        <f t="shared" si="18"/>
        <v>0</v>
      </c>
      <c r="J758" s="14"/>
    </row>
    <row r="759" spans="1:10" ht="12.4" hidden="1" customHeight="1">
      <c r="A759" s="13"/>
      <c r="B759" s="1"/>
      <c r="C759" s="36"/>
      <c r="D759" s="211"/>
      <c r="E759" s="212"/>
      <c r="F759" s="43" t="str">
        <f>VLOOKUP(C759,'[2]Acha Air Sales Price List'!$B$1:$D$65536,3,FALSE)</f>
        <v>Exchange rate :</v>
      </c>
      <c r="G759" s="21">
        <f>ROUND(IF(ISBLANK(C759),0,VLOOKUP(C759,'[2]Acha Air Sales Price List'!$B$1:$X$65536,12,FALSE)*$M$14),2)</f>
        <v>0</v>
      </c>
      <c r="H759" s="21"/>
      <c r="I759" s="199">
        <f t="shared" si="18"/>
        <v>0</v>
      </c>
      <c r="J759" s="14"/>
    </row>
    <row r="760" spans="1:10" ht="12.4" hidden="1" customHeight="1">
      <c r="A760" s="13"/>
      <c r="B760" s="1"/>
      <c r="C760" s="36"/>
      <c r="D760" s="211"/>
      <c r="E760" s="212"/>
      <c r="F760" s="43" t="str">
        <f>VLOOKUP(C760,'[2]Acha Air Sales Price List'!$B$1:$D$65536,3,FALSE)</f>
        <v>Exchange rate :</v>
      </c>
      <c r="G760" s="21">
        <f>ROUND(IF(ISBLANK(C760),0,VLOOKUP(C760,'[2]Acha Air Sales Price List'!$B$1:$X$65536,12,FALSE)*$M$14),2)</f>
        <v>0</v>
      </c>
      <c r="H760" s="21"/>
      <c r="I760" s="199">
        <f t="shared" si="18"/>
        <v>0</v>
      </c>
      <c r="J760" s="14"/>
    </row>
    <row r="761" spans="1:10" ht="12.4" hidden="1" customHeight="1">
      <c r="A761" s="13"/>
      <c r="B761" s="1"/>
      <c r="C761" s="36"/>
      <c r="D761" s="211"/>
      <c r="E761" s="212"/>
      <c r="F761" s="43" t="str">
        <f>VLOOKUP(C761,'[2]Acha Air Sales Price List'!$B$1:$D$65536,3,FALSE)</f>
        <v>Exchange rate :</v>
      </c>
      <c r="G761" s="21">
        <f>ROUND(IF(ISBLANK(C761),0,VLOOKUP(C761,'[2]Acha Air Sales Price List'!$B$1:$X$65536,12,FALSE)*$M$14),2)</f>
        <v>0</v>
      </c>
      <c r="H761" s="21"/>
      <c r="I761" s="199">
        <f t="shared" si="18"/>
        <v>0</v>
      </c>
      <c r="J761" s="14"/>
    </row>
    <row r="762" spans="1:10" ht="12.4" hidden="1" customHeight="1">
      <c r="A762" s="13"/>
      <c r="B762" s="1"/>
      <c r="C762" s="36"/>
      <c r="D762" s="211"/>
      <c r="E762" s="212"/>
      <c r="F762" s="43" t="str">
        <f>VLOOKUP(C762,'[2]Acha Air Sales Price List'!$B$1:$D$65536,3,FALSE)</f>
        <v>Exchange rate :</v>
      </c>
      <c r="G762" s="21">
        <f>ROUND(IF(ISBLANK(C762),0,VLOOKUP(C762,'[2]Acha Air Sales Price List'!$B$1:$X$65536,12,FALSE)*$M$14),2)</f>
        <v>0</v>
      </c>
      <c r="H762" s="21"/>
      <c r="I762" s="199">
        <f t="shared" si="18"/>
        <v>0</v>
      </c>
      <c r="J762" s="14"/>
    </row>
    <row r="763" spans="1:10" ht="12.4" hidden="1" customHeight="1">
      <c r="A763" s="13"/>
      <c r="B763" s="1"/>
      <c r="C763" s="36"/>
      <c r="D763" s="211"/>
      <c r="E763" s="212"/>
      <c r="F763" s="43" t="str">
        <f>VLOOKUP(C763,'[2]Acha Air Sales Price List'!$B$1:$D$65536,3,FALSE)</f>
        <v>Exchange rate :</v>
      </c>
      <c r="G763" s="21">
        <f>ROUND(IF(ISBLANK(C763),0,VLOOKUP(C763,'[2]Acha Air Sales Price List'!$B$1:$X$65536,12,FALSE)*$M$14),2)</f>
        <v>0</v>
      </c>
      <c r="H763" s="21"/>
      <c r="I763" s="199">
        <f t="shared" si="18"/>
        <v>0</v>
      </c>
      <c r="J763" s="14"/>
    </row>
    <row r="764" spans="1:10" ht="12.4" hidden="1" customHeight="1">
      <c r="A764" s="13"/>
      <c r="B764" s="1"/>
      <c r="C764" s="36"/>
      <c r="D764" s="211"/>
      <c r="E764" s="212"/>
      <c r="F764" s="43" t="str">
        <f>VLOOKUP(C764,'[2]Acha Air Sales Price List'!$B$1:$D$65536,3,FALSE)</f>
        <v>Exchange rate :</v>
      </c>
      <c r="G764" s="21">
        <f>ROUND(IF(ISBLANK(C764),0,VLOOKUP(C764,'[2]Acha Air Sales Price List'!$B$1:$X$65536,12,FALSE)*$M$14),2)</f>
        <v>0</v>
      </c>
      <c r="H764" s="21"/>
      <c r="I764" s="199">
        <f t="shared" si="18"/>
        <v>0</v>
      </c>
      <c r="J764" s="14"/>
    </row>
    <row r="765" spans="1:10" ht="12.4" hidden="1" customHeight="1">
      <c r="A765" s="13"/>
      <c r="B765" s="1"/>
      <c r="C765" s="36"/>
      <c r="D765" s="211"/>
      <c r="E765" s="212"/>
      <c r="F765" s="43" t="str">
        <f>VLOOKUP(C765,'[2]Acha Air Sales Price List'!$B$1:$D$65536,3,FALSE)</f>
        <v>Exchange rate :</v>
      </c>
      <c r="G765" s="21">
        <f>ROUND(IF(ISBLANK(C765),0,VLOOKUP(C765,'[2]Acha Air Sales Price List'!$B$1:$X$65536,12,FALSE)*$M$14),2)</f>
        <v>0</v>
      </c>
      <c r="H765" s="21"/>
      <c r="I765" s="199">
        <f t="shared" si="18"/>
        <v>0</v>
      </c>
      <c r="J765" s="14"/>
    </row>
    <row r="766" spans="1:10" ht="12.4" hidden="1" customHeight="1">
      <c r="A766" s="13"/>
      <c r="B766" s="1"/>
      <c r="C766" s="36"/>
      <c r="D766" s="211"/>
      <c r="E766" s="212"/>
      <c r="F766" s="43" t="str">
        <f>VLOOKUP(C766,'[2]Acha Air Sales Price List'!$B$1:$D$65536,3,FALSE)</f>
        <v>Exchange rate :</v>
      </c>
      <c r="G766" s="21">
        <f>ROUND(IF(ISBLANK(C766),0,VLOOKUP(C766,'[2]Acha Air Sales Price List'!$B$1:$X$65536,12,FALSE)*$M$14),2)</f>
        <v>0</v>
      </c>
      <c r="H766" s="21"/>
      <c r="I766" s="199">
        <f t="shared" si="18"/>
        <v>0</v>
      </c>
      <c r="J766" s="14"/>
    </row>
    <row r="767" spans="1:10" ht="12.4" hidden="1" customHeight="1">
      <c r="A767" s="13"/>
      <c r="B767" s="1"/>
      <c r="C767" s="36"/>
      <c r="D767" s="211"/>
      <c r="E767" s="212"/>
      <c r="F767" s="43" t="str">
        <f>VLOOKUP(C767,'[2]Acha Air Sales Price List'!$B$1:$D$65536,3,FALSE)</f>
        <v>Exchange rate :</v>
      </c>
      <c r="G767" s="21">
        <f>ROUND(IF(ISBLANK(C767),0,VLOOKUP(C767,'[2]Acha Air Sales Price List'!$B$1:$X$65536,12,FALSE)*$M$14),2)</f>
        <v>0</v>
      </c>
      <c r="H767" s="21"/>
      <c r="I767" s="199">
        <f t="shared" si="18"/>
        <v>0</v>
      </c>
      <c r="J767" s="14"/>
    </row>
    <row r="768" spans="1:10" ht="12.4" hidden="1" customHeight="1">
      <c r="A768" s="13"/>
      <c r="B768" s="1"/>
      <c r="C768" s="36"/>
      <c r="D768" s="211"/>
      <c r="E768" s="212"/>
      <c r="F768" s="43" t="str">
        <f>VLOOKUP(C768,'[2]Acha Air Sales Price List'!$B$1:$D$65536,3,FALSE)</f>
        <v>Exchange rate :</v>
      </c>
      <c r="G768" s="21">
        <f>ROUND(IF(ISBLANK(C768),0,VLOOKUP(C768,'[2]Acha Air Sales Price List'!$B$1:$X$65536,12,FALSE)*$M$14),2)</f>
        <v>0</v>
      </c>
      <c r="H768" s="21"/>
      <c r="I768" s="199">
        <f t="shared" si="18"/>
        <v>0</v>
      </c>
      <c r="J768" s="14"/>
    </row>
    <row r="769" spans="1:10" ht="12.4" hidden="1" customHeight="1">
      <c r="A769" s="13"/>
      <c r="B769" s="1"/>
      <c r="C769" s="36"/>
      <c r="D769" s="211"/>
      <c r="E769" s="212"/>
      <c r="F769" s="43" t="str">
        <f>VLOOKUP(C769,'[2]Acha Air Sales Price List'!$B$1:$D$65536,3,FALSE)</f>
        <v>Exchange rate :</v>
      </c>
      <c r="G769" s="21">
        <f>ROUND(IF(ISBLANK(C769),0,VLOOKUP(C769,'[2]Acha Air Sales Price List'!$B$1:$X$65536,12,FALSE)*$M$14),2)</f>
        <v>0</v>
      </c>
      <c r="H769" s="21"/>
      <c r="I769" s="199">
        <f t="shared" si="18"/>
        <v>0</v>
      </c>
      <c r="J769" s="14"/>
    </row>
    <row r="770" spans="1:10" ht="12.4" hidden="1" customHeight="1">
      <c r="A770" s="13"/>
      <c r="B770" s="1"/>
      <c r="C770" s="36"/>
      <c r="D770" s="211"/>
      <c r="E770" s="212"/>
      <c r="F770" s="43" t="str">
        <f>VLOOKUP(C770,'[2]Acha Air Sales Price List'!$B$1:$D$65536,3,FALSE)</f>
        <v>Exchange rate :</v>
      </c>
      <c r="G770" s="21">
        <f>ROUND(IF(ISBLANK(C770),0,VLOOKUP(C770,'[2]Acha Air Sales Price List'!$B$1:$X$65536,12,FALSE)*$M$14),2)</f>
        <v>0</v>
      </c>
      <c r="H770" s="21"/>
      <c r="I770" s="199">
        <f t="shared" si="18"/>
        <v>0</v>
      </c>
      <c r="J770" s="14"/>
    </row>
    <row r="771" spans="1:10" ht="12.4" hidden="1" customHeight="1">
      <c r="A771" s="13"/>
      <c r="B771" s="1"/>
      <c r="C771" s="36"/>
      <c r="D771" s="211"/>
      <c r="E771" s="212"/>
      <c r="F771" s="43" t="str">
        <f>VLOOKUP(C771,'[2]Acha Air Sales Price List'!$B$1:$D$65536,3,FALSE)</f>
        <v>Exchange rate :</v>
      </c>
      <c r="G771" s="21">
        <f>ROUND(IF(ISBLANK(C771),0,VLOOKUP(C771,'[2]Acha Air Sales Price List'!$B$1:$X$65536,12,FALSE)*$M$14),2)</f>
        <v>0</v>
      </c>
      <c r="H771" s="21"/>
      <c r="I771" s="199">
        <f t="shared" si="18"/>
        <v>0</v>
      </c>
      <c r="J771" s="14"/>
    </row>
    <row r="772" spans="1:10" ht="12.4" hidden="1" customHeight="1">
      <c r="A772" s="13"/>
      <c r="B772" s="1"/>
      <c r="C772" s="36"/>
      <c r="D772" s="211"/>
      <c r="E772" s="212"/>
      <c r="F772" s="43" t="str">
        <f>VLOOKUP(C772,'[2]Acha Air Sales Price List'!$B$1:$D$65536,3,FALSE)</f>
        <v>Exchange rate :</v>
      </c>
      <c r="G772" s="21">
        <f>ROUND(IF(ISBLANK(C772),0,VLOOKUP(C772,'[2]Acha Air Sales Price List'!$B$1:$X$65536,12,FALSE)*$M$14),2)</f>
        <v>0</v>
      </c>
      <c r="H772" s="21"/>
      <c r="I772" s="199">
        <f t="shared" si="18"/>
        <v>0</v>
      </c>
      <c r="J772" s="14"/>
    </row>
    <row r="773" spans="1:10" ht="12.4" hidden="1" customHeight="1">
      <c r="A773" s="13"/>
      <c r="B773" s="1"/>
      <c r="C773" s="36"/>
      <c r="D773" s="211"/>
      <c r="E773" s="212"/>
      <c r="F773" s="43" t="str">
        <f>VLOOKUP(C773,'[2]Acha Air Sales Price List'!$B$1:$D$65536,3,FALSE)</f>
        <v>Exchange rate :</v>
      </c>
      <c r="G773" s="21">
        <f>ROUND(IF(ISBLANK(C773),0,VLOOKUP(C773,'[2]Acha Air Sales Price List'!$B$1:$X$65536,12,FALSE)*$M$14),2)</f>
        <v>0</v>
      </c>
      <c r="H773" s="21"/>
      <c r="I773" s="199">
        <f t="shared" si="18"/>
        <v>0</v>
      </c>
      <c r="J773" s="14"/>
    </row>
    <row r="774" spans="1:10" ht="12.4" hidden="1" customHeight="1">
      <c r="A774" s="13"/>
      <c r="B774" s="1"/>
      <c r="C774" s="36"/>
      <c r="D774" s="211"/>
      <c r="E774" s="212"/>
      <c r="F774" s="43" t="str">
        <f>VLOOKUP(C774,'[2]Acha Air Sales Price List'!$B$1:$D$65536,3,FALSE)</f>
        <v>Exchange rate :</v>
      </c>
      <c r="G774" s="21">
        <f>ROUND(IF(ISBLANK(C774),0,VLOOKUP(C774,'[2]Acha Air Sales Price List'!$B$1:$X$65536,12,FALSE)*$M$14),2)</f>
        <v>0</v>
      </c>
      <c r="H774" s="21"/>
      <c r="I774" s="199">
        <f t="shared" si="18"/>
        <v>0</v>
      </c>
      <c r="J774" s="14"/>
    </row>
    <row r="775" spans="1:10" ht="12.4" hidden="1" customHeight="1">
      <c r="A775" s="13"/>
      <c r="B775" s="1"/>
      <c r="C775" s="36"/>
      <c r="D775" s="211"/>
      <c r="E775" s="212"/>
      <c r="F775" s="43" t="str">
        <f>VLOOKUP(C775,'[2]Acha Air Sales Price List'!$B$1:$D$65536,3,FALSE)</f>
        <v>Exchange rate :</v>
      </c>
      <c r="G775" s="21">
        <f>ROUND(IF(ISBLANK(C775),0,VLOOKUP(C775,'[2]Acha Air Sales Price List'!$B$1:$X$65536,12,FALSE)*$M$14),2)</f>
        <v>0</v>
      </c>
      <c r="H775" s="21"/>
      <c r="I775" s="199">
        <f t="shared" si="18"/>
        <v>0</v>
      </c>
      <c r="J775" s="14"/>
    </row>
    <row r="776" spans="1:10" ht="12.4" hidden="1" customHeight="1">
      <c r="A776" s="13"/>
      <c r="B776" s="1"/>
      <c r="C776" s="36"/>
      <c r="D776" s="211"/>
      <c r="E776" s="212"/>
      <c r="F776" s="43" t="str">
        <f>VLOOKUP(C776,'[2]Acha Air Sales Price List'!$B$1:$D$65536,3,FALSE)</f>
        <v>Exchange rate :</v>
      </c>
      <c r="G776" s="21">
        <f>ROUND(IF(ISBLANK(C776),0,VLOOKUP(C776,'[2]Acha Air Sales Price List'!$B$1:$X$65536,12,FALSE)*$M$14),2)</f>
        <v>0</v>
      </c>
      <c r="H776" s="21"/>
      <c r="I776" s="199">
        <f t="shared" si="18"/>
        <v>0</v>
      </c>
      <c r="J776" s="14"/>
    </row>
    <row r="777" spans="1:10" ht="12.4" hidden="1" customHeight="1">
      <c r="A777" s="13"/>
      <c r="B777" s="1"/>
      <c r="C777" s="37"/>
      <c r="D777" s="211"/>
      <c r="E777" s="212"/>
      <c r="F777" s="43" t="str">
        <f>VLOOKUP(C777,'[2]Acha Air Sales Price List'!$B$1:$D$65536,3,FALSE)</f>
        <v>Exchange rate :</v>
      </c>
      <c r="G777" s="21">
        <f>ROUND(IF(ISBLANK(C777),0,VLOOKUP(C777,'[2]Acha Air Sales Price List'!$B$1:$X$65536,12,FALSE)*$M$14),2)</f>
        <v>0</v>
      </c>
      <c r="H777" s="21"/>
      <c r="I777" s="199">
        <f>ROUND(IF(ISNUMBER(B777), G777*B777, 0),5)</f>
        <v>0</v>
      </c>
      <c r="J777" s="14"/>
    </row>
    <row r="778" spans="1:10" ht="12" hidden="1" customHeight="1">
      <c r="A778" s="13"/>
      <c r="B778" s="1"/>
      <c r="C778" s="36"/>
      <c r="D778" s="211"/>
      <c r="E778" s="212"/>
      <c r="F778" s="43" t="str">
        <f>VLOOKUP(C778,'[2]Acha Air Sales Price List'!$B$1:$D$65536,3,FALSE)</f>
        <v>Exchange rate :</v>
      </c>
      <c r="G778" s="21">
        <f>ROUND(IF(ISBLANK(C778),0,VLOOKUP(C778,'[2]Acha Air Sales Price List'!$B$1:$X$65536,12,FALSE)*$M$14),2)</f>
        <v>0</v>
      </c>
      <c r="H778" s="21"/>
      <c r="I778" s="199">
        <f t="shared" ref="I778:I841" si="19">ROUND(IF(ISNUMBER(B778), G778*B778, 0),5)</f>
        <v>0</v>
      </c>
      <c r="J778" s="14"/>
    </row>
    <row r="779" spans="1:10" ht="12.4" hidden="1" customHeight="1">
      <c r="A779" s="13"/>
      <c r="B779" s="1"/>
      <c r="C779" s="36"/>
      <c r="D779" s="211"/>
      <c r="E779" s="212"/>
      <c r="F779" s="43" t="str">
        <f>VLOOKUP(C779,'[2]Acha Air Sales Price List'!$B$1:$D$65536,3,FALSE)</f>
        <v>Exchange rate :</v>
      </c>
      <c r="G779" s="21">
        <f>ROUND(IF(ISBLANK(C779),0,VLOOKUP(C779,'[2]Acha Air Sales Price List'!$B$1:$X$65536,12,FALSE)*$M$14),2)</f>
        <v>0</v>
      </c>
      <c r="H779" s="21"/>
      <c r="I779" s="199">
        <f t="shared" si="19"/>
        <v>0</v>
      </c>
      <c r="J779" s="14"/>
    </row>
    <row r="780" spans="1:10" ht="12.4" hidden="1" customHeight="1">
      <c r="A780" s="13"/>
      <c r="B780" s="1"/>
      <c r="C780" s="36"/>
      <c r="D780" s="211"/>
      <c r="E780" s="212"/>
      <c r="F780" s="43" t="str">
        <f>VLOOKUP(C780,'[2]Acha Air Sales Price List'!$B$1:$D$65536,3,FALSE)</f>
        <v>Exchange rate :</v>
      </c>
      <c r="G780" s="21">
        <f>ROUND(IF(ISBLANK(C780),0,VLOOKUP(C780,'[2]Acha Air Sales Price List'!$B$1:$X$65536,12,FALSE)*$M$14),2)</f>
        <v>0</v>
      </c>
      <c r="H780" s="21"/>
      <c r="I780" s="199">
        <f t="shared" si="19"/>
        <v>0</v>
      </c>
      <c r="J780" s="14"/>
    </row>
    <row r="781" spans="1:10" ht="12.4" hidden="1" customHeight="1">
      <c r="A781" s="13"/>
      <c r="B781" s="1"/>
      <c r="C781" s="36"/>
      <c r="D781" s="211"/>
      <c r="E781" s="212"/>
      <c r="F781" s="43" t="str">
        <f>VLOOKUP(C781,'[2]Acha Air Sales Price List'!$B$1:$D$65536,3,FALSE)</f>
        <v>Exchange rate :</v>
      </c>
      <c r="G781" s="21">
        <f>ROUND(IF(ISBLANK(C781),0,VLOOKUP(C781,'[2]Acha Air Sales Price List'!$B$1:$X$65536,12,FALSE)*$M$14),2)</f>
        <v>0</v>
      </c>
      <c r="H781" s="21"/>
      <c r="I781" s="199">
        <f t="shared" si="19"/>
        <v>0</v>
      </c>
      <c r="J781" s="14"/>
    </row>
    <row r="782" spans="1:10" ht="12.4" hidden="1" customHeight="1">
      <c r="A782" s="13"/>
      <c r="B782" s="1"/>
      <c r="C782" s="36"/>
      <c r="D782" s="211"/>
      <c r="E782" s="212"/>
      <c r="F782" s="43" t="str">
        <f>VLOOKUP(C782,'[2]Acha Air Sales Price List'!$B$1:$D$65536,3,FALSE)</f>
        <v>Exchange rate :</v>
      </c>
      <c r="G782" s="21">
        <f>ROUND(IF(ISBLANK(C782),0,VLOOKUP(C782,'[2]Acha Air Sales Price List'!$B$1:$X$65536,12,FALSE)*$M$14),2)</f>
        <v>0</v>
      </c>
      <c r="H782" s="21"/>
      <c r="I782" s="199">
        <f t="shared" si="19"/>
        <v>0</v>
      </c>
      <c r="J782" s="14"/>
    </row>
    <row r="783" spans="1:10" ht="12.4" hidden="1" customHeight="1">
      <c r="A783" s="13"/>
      <c r="B783" s="1"/>
      <c r="C783" s="36"/>
      <c r="D783" s="211"/>
      <c r="E783" s="212"/>
      <c r="F783" s="43" t="str">
        <f>VLOOKUP(C783,'[2]Acha Air Sales Price List'!$B$1:$D$65536,3,FALSE)</f>
        <v>Exchange rate :</v>
      </c>
      <c r="G783" s="21">
        <f>ROUND(IF(ISBLANK(C783),0,VLOOKUP(C783,'[2]Acha Air Sales Price List'!$B$1:$X$65536,12,FALSE)*$M$14),2)</f>
        <v>0</v>
      </c>
      <c r="H783" s="21"/>
      <c r="I783" s="199">
        <f t="shared" si="19"/>
        <v>0</v>
      </c>
      <c r="J783" s="14"/>
    </row>
    <row r="784" spans="1:10" ht="12.4" hidden="1" customHeight="1">
      <c r="A784" s="13"/>
      <c r="B784" s="1"/>
      <c r="C784" s="36"/>
      <c r="D784" s="211"/>
      <c r="E784" s="212"/>
      <c r="F784" s="43" t="str">
        <f>VLOOKUP(C784,'[2]Acha Air Sales Price List'!$B$1:$D$65536,3,FALSE)</f>
        <v>Exchange rate :</v>
      </c>
      <c r="G784" s="21">
        <f>ROUND(IF(ISBLANK(C784),0,VLOOKUP(C784,'[2]Acha Air Sales Price List'!$B$1:$X$65536,12,FALSE)*$M$14),2)</f>
        <v>0</v>
      </c>
      <c r="H784" s="21"/>
      <c r="I784" s="199">
        <f t="shared" si="19"/>
        <v>0</v>
      </c>
      <c r="J784" s="14"/>
    </row>
    <row r="785" spans="1:10" ht="12.4" hidden="1" customHeight="1">
      <c r="A785" s="13"/>
      <c r="B785" s="1"/>
      <c r="C785" s="36"/>
      <c r="D785" s="211"/>
      <c r="E785" s="212"/>
      <c r="F785" s="43" t="str">
        <f>VLOOKUP(C785,'[2]Acha Air Sales Price List'!$B$1:$D$65536,3,FALSE)</f>
        <v>Exchange rate :</v>
      </c>
      <c r="G785" s="21">
        <f>ROUND(IF(ISBLANK(C785),0,VLOOKUP(C785,'[2]Acha Air Sales Price List'!$B$1:$X$65536,12,FALSE)*$M$14),2)</f>
        <v>0</v>
      </c>
      <c r="H785" s="21"/>
      <c r="I785" s="199">
        <f t="shared" si="19"/>
        <v>0</v>
      </c>
      <c r="J785" s="14"/>
    </row>
    <row r="786" spans="1:10" ht="12.4" hidden="1" customHeight="1">
      <c r="A786" s="13"/>
      <c r="B786" s="1"/>
      <c r="C786" s="36"/>
      <c r="D786" s="211"/>
      <c r="E786" s="212"/>
      <c r="F786" s="43" t="str">
        <f>VLOOKUP(C786,'[2]Acha Air Sales Price List'!$B$1:$D$65536,3,FALSE)</f>
        <v>Exchange rate :</v>
      </c>
      <c r="G786" s="21">
        <f>ROUND(IF(ISBLANK(C786),0,VLOOKUP(C786,'[2]Acha Air Sales Price List'!$B$1:$X$65536,12,FALSE)*$M$14),2)</f>
        <v>0</v>
      </c>
      <c r="H786" s="21"/>
      <c r="I786" s="199">
        <f t="shared" si="19"/>
        <v>0</v>
      </c>
      <c r="J786" s="14"/>
    </row>
    <row r="787" spans="1:10" ht="12.4" hidden="1" customHeight="1">
      <c r="A787" s="13"/>
      <c r="B787" s="1"/>
      <c r="C787" s="36"/>
      <c r="D787" s="211"/>
      <c r="E787" s="212"/>
      <c r="F787" s="43" t="str">
        <f>VLOOKUP(C787,'[2]Acha Air Sales Price List'!$B$1:$D$65536,3,FALSE)</f>
        <v>Exchange rate :</v>
      </c>
      <c r="G787" s="21">
        <f>ROUND(IF(ISBLANK(C787),0,VLOOKUP(C787,'[2]Acha Air Sales Price List'!$B$1:$X$65536,12,FALSE)*$M$14),2)</f>
        <v>0</v>
      </c>
      <c r="H787" s="21"/>
      <c r="I787" s="199">
        <f t="shared" si="19"/>
        <v>0</v>
      </c>
      <c r="J787" s="14"/>
    </row>
    <row r="788" spans="1:10" ht="12.4" hidden="1" customHeight="1">
      <c r="A788" s="13"/>
      <c r="B788" s="1"/>
      <c r="C788" s="36"/>
      <c r="D788" s="211"/>
      <c r="E788" s="212"/>
      <c r="F788" s="43" t="str">
        <f>VLOOKUP(C788,'[2]Acha Air Sales Price List'!$B$1:$D$65536,3,FALSE)</f>
        <v>Exchange rate :</v>
      </c>
      <c r="G788" s="21">
        <f>ROUND(IF(ISBLANK(C788),0,VLOOKUP(C788,'[2]Acha Air Sales Price List'!$B$1:$X$65536,12,FALSE)*$M$14),2)</f>
        <v>0</v>
      </c>
      <c r="H788" s="21"/>
      <c r="I788" s="199">
        <f t="shared" si="19"/>
        <v>0</v>
      </c>
      <c r="J788" s="14"/>
    </row>
    <row r="789" spans="1:10" ht="12.4" hidden="1" customHeight="1">
      <c r="A789" s="13"/>
      <c r="B789" s="1"/>
      <c r="C789" s="36"/>
      <c r="D789" s="211"/>
      <c r="E789" s="212"/>
      <c r="F789" s="43" t="str">
        <f>VLOOKUP(C789,'[2]Acha Air Sales Price List'!$B$1:$D$65536,3,FALSE)</f>
        <v>Exchange rate :</v>
      </c>
      <c r="G789" s="21">
        <f>ROUND(IF(ISBLANK(C789),0,VLOOKUP(C789,'[2]Acha Air Sales Price List'!$B$1:$X$65536,12,FALSE)*$M$14),2)</f>
        <v>0</v>
      </c>
      <c r="H789" s="21"/>
      <c r="I789" s="199">
        <f t="shared" si="19"/>
        <v>0</v>
      </c>
      <c r="J789" s="14"/>
    </row>
    <row r="790" spans="1:10" ht="12.4" hidden="1" customHeight="1">
      <c r="A790" s="13"/>
      <c r="B790" s="1"/>
      <c r="C790" s="36"/>
      <c r="D790" s="211"/>
      <c r="E790" s="212"/>
      <c r="F790" s="43" t="str">
        <f>VLOOKUP(C790,'[2]Acha Air Sales Price List'!$B$1:$D$65536,3,FALSE)</f>
        <v>Exchange rate :</v>
      </c>
      <c r="G790" s="21">
        <f>ROUND(IF(ISBLANK(C790),0,VLOOKUP(C790,'[2]Acha Air Sales Price List'!$B$1:$X$65536,12,FALSE)*$M$14),2)</f>
        <v>0</v>
      </c>
      <c r="H790" s="21"/>
      <c r="I790" s="199">
        <f t="shared" si="19"/>
        <v>0</v>
      </c>
      <c r="J790" s="14"/>
    </row>
    <row r="791" spans="1:10" ht="12.4" hidden="1" customHeight="1">
      <c r="A791" s="13"/>
      <c r="B791" s="1"/>
      <c r="C791" s="36"/>
      <c r="D791" s="211"/>
      <c r="E791" s="212"/>
      <c r="F791" s="43" t="str">
        <f>VLOOKUP(C791,'[2]Acha Air Sales Price List'!$B$1:$D$65536,3,FALSE)</f>
        <v>Exchange rate :</v>
      </c>
      <c r="G791" s="21">
        <f>ROUND(IF(ISBLANK(C791),0,VLOOKUP(C791,'[2]Acha Air Sales Price List'!$B$1:$X$65536,12,FALSE)*$M$14),2)</f>
        <v>0</v>
      </c>
      <c r="H791" s="21"/>
      <c r="I791" s="199">
        <f t="shared" si="19"/>
        <v>0</v>
      </c>
      <c r="J791" s="14"/>
    </row>
    <row r="792" spans="1:10" ht="12.4" hidden="1" customHeight="1">
      <c r="A792" s="13"/>
      <c r="B792" s="1"/>
      <c r="C792" s="36"/>
      <c r="D792" s="211"/>
      <c r="E792" s="212"/>
      <c r="F792" s="43" t="str">
        <f>VLOOKUP(C792,'[2]Acha Air Sales Price List'!$B$1:$D$65536,3,FALSE)</f>
        <v>Exchange rate :</v>
      </c>
      <c r="G792" s="21">
        <f>ROUND(IF(ISBLANK(C792),0,VLOOKUP(C792,'[2]Acha Air Sales Price List'!$B$1:$X$65536,12,FALSE)*$M$14),2)</f>
        <v>0</v>
      </c>
      <c r="H792" s="21"/>
      <c r="I792" s="199">
        <f t="shared" si="19"/>
        <v>0</v>
      </c>
      <c r="J792" s="14"/>
    </row>
    <row r="793" spans="1:10" ht="12.4" hidden="1" customHeight="1">
      <c r="A793" s="13"/>
      <c r="B793" s="1"/>
      <c r="C793" s="36"/>
      <c r="D793" s="211"/>
      <c r="E793" s="212"/>
      <c r="F793" s="43" t="str">
        <f>VLOOKUP(C793,'[2]Acha Air Sales Price List'!$B$1:$D$65536,3,FALSE)</f>
        <v>Exchange rate :</v>
      </c>
      <c r="G793" s="21">
        <f>ROUND(IF(ISBLANK(C793),0,VLOOKUP(C793,'[2]Acha Air Sales Price List'!$B$1:$X$65536,12,FALSE)*$M$14),2)</f>
        <v>0</v>
      </c>
      <c r="H793" s="21"/>
      <c r="I793" s="199">
        <f t="shared" si="19"/>
        <v>0</v>
      </c>
      <c r="J793" s="14"/>
    </row>
    <row r="794" spans="1:10" ht="12.4" hidden="1" customHeight="1">
      <c r="A794" s="13"/>
      <c r="B794" s="1"/>
      <c r="C794" s="36"/>
      <c r="D794" s="211"/>
      <c r="E794" s="212"/>
      <c r="F794" s="43" t="str">
        <f>VLOOKUP(C794,'[2]Acha Air Sales Price List'!$B$1:$D$65536,3,FALSE)</f>
        <v>Exchange rate :</v>
      </c>
      <c r="G794" s="21">
        <f>ROUND(IF(ISBLANK(C794),0,VLOOKUP(C794,'[2]Acha Air Sales Price List'!$B$1:$X$65536,12,FALSE)*$M$14),2)</f>
        <v>0</v>
      </c>
      <c r="H794" s="21"/>
      <c r="I794" s="199">
        <f t="shared" si="19"/>
        <v>0</v>
      </c>
      <c r="J794" s="14"/>
    </row>
    <row r="795" spans="1:10" ht="12.4" hidden="1" customHeight="1">
      <c r="A795" s="13"/>
      <c r="B795" s="1"/>
      <c r="C795" s="36"/>
      <c r="D795" s="211"/>
      <c r="E795" s="212"/>
      <c r="F795" s="43" t="str">
        <f>VLOOKUP(C795,'[2]Acha Air Sales Price List'!$B$1:$D$65536,3,FALSE)</f>
        <v>Exchange rate :</v>
      </c>
      <c r="G795" s="21">
        <f>ROUND(IF(ISBLANK(C795),0,VLOOKUP(C795,'[2]Acha Air Sales Price List'!$B$1:$X$65536,12,FALSE)*$M$14),2)</f>
        <v>0</v>
      </c>
      <c r="H795" s="21"/>
      <c r="I795" s="199">
        <f t="shared" si="19"/>
        <v>0</v>
      </c>
      <c r="J795" s="14"/>
    </row>
    <row r="796" spans="1:10" ht="12.4" hidden="1" customHeight="1">
      <c r="A796" s="13"/>
      <c r="B796" s="1"/>
      <c r="C796" s="36"/>
      <c r="D796" s="211"/>
      <c r="E796" s="212"/>
      <c r="F796" s="43" t="str">
        <f>VLOOKUP(C796,'[2]Acha Air Sales Price List'!$B$1:$D$65536,3,FALSE)</f>
        <v>Exchange rate :</v>
      </c>
      <c r="G796" s="21">
        <f>ROUND(IF(ISBLANK(C796),0,VLOOKUP(C796,'[2]Acha Air Sales Price List'!$B$1:$X$65536,12,FALSE)*$M$14),2)</f>
        <v>0</v>
      </c>
      <c r="H796" s="21"/>
      <c r="I796" s="199">
        <f t="shared" si="19"/>
        <v>0</v>
      </c>
      <c r="J796" s="14"/>
    </row>
    <row r="797" spans="1:10" ht="12.4" hidden="1" customHeight="1">
      <c r="A797" s="13"/>
      <c r="B797" s="1"/>
      <c r="C797" s="36"/>
      <c r="D797" s="211"/>
      <c r="E797" s="212"/>
      <c r="F797" s="43" t="str">
        <f>VLOOKUP(C797,'[2]Acha Air Sales Price List'!$B$1:$D$65536,3,FALSE)</f>
        <v>Exchange rate :</v>
      </c>
      <c r="G797" s="21">
        <f>ROUND(IF(ISBLANK(C797),0,VLOOKUP(C797,'[2]Acha Air Sales Price List'!$B$1:$X$65536,12,FALSE)*$M$14),2)</f>
        <v>0</v>
      </c>
      <c r="H797" s="21"/>
      <c r="I797" s="199">
        <f t="shared" si="19"/>
        <v>0</v>
      </c>
      <c r="J797" s="14"/>
    </row>
    <row r="798" spans="1:10" ht="12.4" hidden="1" customHeight="1">
      <c r="A798" s="13"/>
      <c r="B798" s="1"/>
      <c r="C798" s="36"/>
      <c r="D798" s="211"/>
      <c r="E798" s="212"/>
      <c r="F798" s="43" t="str">
        <f>VLOOKUP(C798,'[2]Acha Air Sales Price List'!$B$1:$D$65536,3,FALSE)</f>
        <v>Exchange rate :</v>
      </c>
      <c r="G798" s="21">
        <f>ROUND(IF(ISBLANK(C798),0,VLOOKUP(C798,'[2]Acha Air Sales Price List'!$B$1:$X$65536,12,FALSE)*$M$14),2)</f>
        <v>0</v>
      </c>
      <c r="H798" s="21"/>
      <c r="I798" s="199">
        <f t="shared" si="19"/>
        <v>0</v>
      </c>
      <c r="J798" s="14"/>
    </row>
    <row r="799" spans="1:10" ht="12.4" hidden="1" customHeight="1">
      <c r="A799" s="13"/>
      <c r="B799" s="1"/>
      <c r="C799" s="36"/>
      <c r="D799" s="211"/>
      <c r="E799" s="212"/>
      <c r="F799" s="43" t="str">
        <f>VLOOKUP(C799,'[2]Acha Air Sales Price List'!$B$1:$D$65536,3,FALSE)</f>
        <v>Exchange rate :</v>
      </c>
      <c r="G799" s="21">
        <f>ROUND(IF(ISBLANK(C799),0,VLOOKUP(C799,'[2]Acha Air Sales Price List'!$B$1:$X$65536,12,FALSE)*$M$14),2)</f>
        <v>0</v>
      </c>
      <c r="H799" s="21"/>
      <c r="I799" s="199">
        <f t="shared" si="19"/>
        <v>0</v>
      </c>
      <c r="J799" s="14"/>
    </row>
    <row r="800" spans="1:10" ht="12.4" hidden="1" customHeight="1">
      <c r="A800" s="13"/>
      <c r="B800" s="1"/>
      <c r="C800" s="36"/>
      <c r="D800" s="211"/>
      <c r="E800" s="212"/>
      <c r="F800" s="43" t="str">
        <f>VLOOKUP(C800,'[2]Acha Air Sales Price List'!$B$1:$D$65536,3,FALSE)</f>
        <v>Exchange rate :</v>
      </c>
      <c r="G800" s="21">
        <f>ROUND(IF(ISBLANK(C800),0,VLOOKUP(C800,'[2]Acha Air Sales Price List'!$B$1:$X$65536,12,FALSE)*$M$14),2)</f>
        <v>0</v>
      </c>
      <c r="H800" s="21"/>
      <c r="I800" s="199">
        <f t="shared" si="19"/>
        <v>0</v>
      </c>
      <c r="J800" s="14"/>
    </row>
    <row r="801" spans="1:10" ht="12.4" hidden="1" customHeight="1">
      <c r="A801" s="13"/>
      <c r="B801" s="1"/>
      <c r="C801" s="37"/>
      <c r="D801" s="211"/>
      <c r="E801" s="212"/>
      <c r="F801" s="43" t="str">
        <f>VLOOKUP(C801,'[2]Acha Air Sales Price List'!$B$1:$D$65536,3,FALSE)</f>
        <v>Exchange rate :</v>
      </c>
      <c r="G801" s="21">
        <f>ROUND(IF(ISBLANK(C801),0,VLOOKUP(C801,'[2]Acha Air Sales Price List'!$B$1:$X$65536,12,FALSE)*$M$14),2)</f>
        <v>0</v>
      </c>
      <c r="H801" s="21"/>
      <c r="I801" s="199">
        <f t="shared" si="19"/>
        <v>0</v>
      </c>
      <c r="J801" s="14"/>
    </row>
    <row r="802" spans="1:10" ht="12" hidden="1" customHeight="1">
      <c r="A802" s="13"/>
      <c r="B802" s="1"/>
      <c r="C802" s="36"/>
      <c r="D802" s="211"/>
      <c r="E802" s="212"/>
      <c r="F802" s="43" t="str">
        <f>VLOOKUP(C802,'[2]Acha Air Sales Price List'!$B$1:$D$65536,3,FALSE)</f>
        <v>Exchange rate :</v>
      </c>
      <c r="G802" s="21">
        <f>ROUND(IF(ISBLANK(C802),0,VLOOKUP(C802,'[2]Acha Air Sales Price List'!$B$1:$X$65536,12,FALSE)*$M$14),2)</f>
        <v>0</v>
      </c>
      <c r="H802" s="21"/>
      <c r="I802" s="199">
        <f t="shared" si="19"/>
        <v>0</v>
      </c>
      <c r="J802" s="14"/>
    </row>
    <row r="803" spans="1:10" ht="12.4" hidden="1" customHeight="1">
      <c r="A803" s="13"/>
      <c r="B803" s="1"/>
      <c r="C803" s="36"/>
      <c r="D803" s="211"/>
      <c r="E803" s="212"/>
      <c r="F803" s="43" t="str">
        <f>VLOOKUP(C803,'[2]Acha Air Sales Price List'!$B$1:$D$65536,3,FALSE)</f>
        <v>Exchange rate :</v>
      </c>
      <c r="G803" s="21">
        <f>ROUND(IF(ISBLANK(C803),0,VLOOKUP(C803,'[2]Acha Air Sales Price List'!$B$1:$X$65536,12,FALSE)*$M$14),2)</f>
        <v>0</v>
      </c>
      <c r="H803" s="21"/>
      <c r="I803" s="199">
        <f t="shared" si="19"/>
        <v>0</v>
      </c>
      <c r="J803" s="14"/>
    </row>
    <row r="804" spans="1:10" ht="12.4" hidden="1" customHeight="1">
      <c r="A804" s="13"/>
      <c r="B804" s="1"/>
      <c r="C804" s="36"/>
      <c r="D804" s="211"/>
      <c r="E804" s="212"/>
      <c r="F804" s="43" t="str">
        <f>VLOOKUP(C804,'[2]Acha Air Sales Price List'!$B$1:$D$65536,3,FALSE)</f>
        <v>Exchange rate :</v>
      </c>
      <c r="G804" s="21">
        <f>ROUND(IF(ISBLANK(C804),0,VLOOKUP(C804,'[2]Acha Air Sales Price List'!$B$1:$X$65536,12,FALSE)*$M$14),2)</f>
        <v>0</v>
      </c>
      <c r="H804" s="21"/>
      <c r="I804" s="199">
        <f t="shared" si="19"/>
        <v>0</v>
      </c>
      <c r="J804" s="14"/>
    </row>
    <row r="805" spans="1:10" ht="12.4" hidden="1" customHeight="1">
      <c r="A805" s="13"/>
      <c r="B805" s="1"/>
      <c r="C805" s="36"/>
      <c r="D805" s="211"/>
      <c r="E805" s="212"/>
      <c r="F805" s="43" t="str">
        <f>VLOOKUP(C805,'[2]Acha Air Sales Price List'!$B$1:$D$65536,3,FALSE)</f>
        <v>Exchange rate :</v>
      </c>
      <c r="G805" s="21">
        <f>ROUND(IF(ISBLANK(C805),0,VLOOKUP(C805,'[2]Acha Air Sales Price List'!$B$1:$X$65536,12,FALSE)*$M$14),2)</f>
        <v>0</v>
      </c>
      <c r="H805" s="21"/>
      <c r="I805" s="199">
        <f t="shared" si="19"/>
        <v>0</v>
      </c>
      <c r="J805" s="14"/>
    </row>
    <row r="806" spans="1:10" ht="12.4" hidden="1" customHeight="1">
      <c r="A806" s="13"/>
      <c r="B806" s="1"/>
      <c r="C806" s="36"/>
      <c r="D806" s="211"/>
      <c r="E806" s="212"/>
      <c r="F806" s="43" t="str">
        <f>VLOOKUP(C806,'[2]Acha Air Sales Price List'!$B$1:$D$65536,3,FALSE)</f>
        <v>Exchange rate :</v>
      </c>
      <c r="G806" s="21">
        <f>ROUND(IF(ISBLANK(C806),0,VLOOKUP(C806,'[2]Acha Air Sales Price List'!$B$1:$X$65536,12,FALSE)*$M$14),2)</f>
        <v>0</v>
      </c>
      <c r="H806" s="21"/>
      <c r="I806" s="199">
        <f t="shared" si="19"/>
        <v>0</v>
      </c>
      <c r="J806" s="14"/>
    </row>
    <row r="807" spans="1:10" ht="12.4" hidden="1" customHeight="1">
      <c r="A807" s="13"/>
      <c r="B807" s="1"/>
      <c r="C807" s="36"/>
      <c r="D807" s="211"/>
      <c r="E807" s="212"/>
      <c r="F807" s="43" t="str">
        <f>VLOOKUP(C807,'[2]Acha Air Sales Price List'!$B$1:$D$65536,3,FALSE)</f>
        <v>Exchange rate :</v>
      </c>
      <c r="G807" s="21">
        <f>ROUND(IF(ISBLANK(C807),0,VLOOKUP(C807,'[2]Acha Air Sales Price List'!$B$1:$X$65536,12,FALSE)*$M$14),2)</f>
        <v>0</v>
      </c>
      <c r="H807" s="21"/>
      <c r="I807" s="199">
        <f t="shared" si="19"/>
        <v>0</v>
      </c>
      <c r="J807" s="14"/>
    </row>
    <row r="808" spans="1:10" ht="12.4" hidden="1" customHeight="1">
      <c r="A808" s="13"/>
      <c r="B808" s="1"/>
      <c r="C808" s="36"/>
      <c r="D808" s="211"/>
      <c r="E808" s="212"/>
      <c r="F808" s="43" t="str">
        <f>VLOOKUP(C808,'[2]Acha Air Sales Price List'!$B$1:$D$65536,3,FALSE)</f>
        <v>Exchange rate :</v>
      </c>
      <c r="G808" s="21">
        <f>ROUND(IF(ISBLANK(C808),0,VLOOKUP(C808,'[2]Acha Air Sales Price List'!$B$1:$X$65536,12,FALSE)*$M$14),2)</f>
        <v>0</v>
      </c>
      <c r="H808" s="21"/>
      <c r="I808" s="199">
        <f t="shared" si="19"/>
        <v>0</v>
      </c>
      <c r="J808" s="14"/>
    </row>
    <row r="809" spans="1:10" ht="12.4" hidden="1" customHeight="1">
      <c r="A809" s="13"/>
      <c r="B809" s="1"/>
      <c r="C809" s="36"/>
      <c r="D809" s="211"/>
      <c r="E809" s="212"/>
      <c r="F809" s="43" t="str">
        <f>VLOOKUP(C809,'[2]Acha Air Sales Price List'!$B$1:$D$65536,3,FALSE)</f>
        <v>Exchange rate :</v>
      </c>
      <c r="G809" s="21">
        <f>ROUND(IF(ISBLANK(C809),0,VLOOKUP(C809,'[2]Acha Air Sales Price List'!$B$1:$X$65536,12,FALSE)*$M$14),2)</f>
        <v>0</v>
      </c>
      <c r="H809" s="21"/>
      <c r="I809" s="199">
        <f t="shared" si="19"/>
        <v>0</v>
      </c>
      <c r="J809" s="14"/>
    </row>
    <row r="810" spans="1:10" ht="12.4" hidden="1" customHeight="1">
      <c r="A810" s="13"/>
      <c r="B810" s="1"/>
      <c r="C810" s="36"/>
      <c r="D810" s="211"/>
      <c r="E810" s="212"/>
      <c r="F810" s="43" t="str">
        <f>VLOOKUP(C810,'[2]Acha Air Sales Price List'!$B$1:$D$65536,3,FALSE)</f>
        <v>Exchange rate :</v>
      </c>
      <c r="G810" s="21">
        <f>ROUND(IF(ISBLANK(C810),0,VLOOKUP(C810,'[2]Acha Air Sales Price List'!$B$1:$X$65536,12,FALSE)*$M$14),2)</f>
        <v>0</v>
      </c>
      <c r="H810" s="21"/>
      <c r="I810" s="199">
        <f t="shared" si="19"/>
        <v>0</v>
      </c>
      <c r="J810" s="14"/>
    </row>
    <row r="811" spans="1:10" ht="12.4" hidden="1" customHeight="1">
      <c r="A811" s="13"/>
      <c r="B811" s="1"/>
      <c r="C811" s="36"/>
      <c r="D811" s="211"/>
      <c r="E811" s="212"/>
      <c r="F811" s="43" t="str">
        <f>VLOOKUP(C811,'[2]Acha Air Sales Price List'!$B$1:$D$65536,3,FALSE)</f>
        <v>Exchange rate :</v>
      </c>
      <c r="G811" s="21">
        <f>ROUND(IF(ISBLANK(C811),0,VLOOKUP(C811,'[2]Acha Air Sales Price List'!$B$1:$X$65536,12,FALSE)*$M$14),2)</f>
        <v>0</v>
      </c>
      <c r="H811" s="21"/>
      <c r="I811" s="199">
        <f t="shared" si="19"/>
        <v>0</v>
      </c>
      <c r="J811" s="14"/>
    </row>
    <row r="812" spans="1:10" ht="12.4" hidden="1" customHeight="1">
      <c r="A812" s="13"/>
      <c r="B812" s="1"/>
      <c r="C812" s="36"/>
      <c r="D812" s="211"/>
      <c r="E812" s="212"/>
      <c r="F812" s="43" t="str">
        <f>VLOOKUP(C812,'[2]Acha Air Sales Price List'!$B$1:$D$65536,3,FALSE)</f>
        <v>Exchange rate :</v>
      </c>
      <c r="G812" s="21">
        <f>ROUND(IF(ISBLANK(C812),0,VLOOKUP(C812,'[2]Acha Air Sales Price List'!$B$1:$X$65536,12,FALSE)*$M$14),2)</f>
        <v>0</v>
      </c>
      <c r="H812" s="21"/>
      <c r="I812" s="199">
        <f t="shared" si="19"/>
        <v>0</v>
      </c>
      <c r="J812" s="14"/>
    </row>
    <row r="813" spans="1:10" ht="12.4" hidden="1" customHeight="1">
      <c r="A813" s="13"/>
      <c r="B813" s="1"/>
      <c r="C813" s="36"/>
      <c r="D813" s="211"/>
      <c r="E813" s="212"/>
      <c r="F813" s="43" t="str">
        <f>VLOOKUP(C813,'[2]Acha Air Sales Price List'!$B$1:$D$65536,3,FALSE)</f>
        <v>Exchange rate :</v>
      </c>
      <c r="G813" s="21">
        <f>ROUND(IF(ISBLANK(C813),0,VLOOKUP(C813,'[2]Acha Air Sales Price List'!$B$1:$X$65536,12,FALSE)*$M$14),2)</f>
        <v>0</v>
      </c>
      <c r="H813" s="21"/>
      <c r="I813" s="199">
        <f t="shared" si="19"/>
        <v>0</v>
      </c>
      <c r="J813" s="14"/>
    </row>
    <row r="814" spans="1:10" ht="12.4" hidden="1" customHeight="1">
      <c r="A814" s="13"/>
      <c r="B814" s="1"/>
      <c r="C814" s="36"/>
      <c r="D814" s="211"/>
      <c r="E814" s="212"/>
      <c r="F814" s="43" t="str">
        <f>VLOOKUP(C814,'[2]Acha Air Sales Price List'!$B$1:$D$65536,3,FALSE)</f>
        <v>Exchange rate :</v>
      </c>
      <c r="G814" s="21">
        <f>ROUND(IF(ISBLANK(C814),0,VLOOKUP(C814,'[2]Acha Air Sales Price List'!$B$1:$X$65536,12,FALSE)*$M$14),2)</f>
        <v>0</v>
      </c>
      <c r="H814" s="21"/>
      <c r="I814" s="199">
        <f t="shared" si="19"/>
        <v>0</v>
      </c>
      <c r="J814" s="14"/>
    </row>
    <row r="815" spans="1:10" ht="12.4" hidden="1" customHeight="1">
      <c r="A815" s="13"/>
      <c r="B815" s="1"/>
      <c r="C815" s="36"/>
      <c r="D815" s="211"/>
      <c r="E815" s="212"/>
      <c r="F815" s="43" t="str">
        <f>VLOOKUP(C815,'[2]Acha Air Sales Price List'!$B$1:$D$65536,3,FALSE)</f>
        <v>Exchange rate :</v>
      </c>
      <c r="G815" s="21">
        <f>ROUND(IF(ISBLANK(C815),0,VLOOKUP(C815,'[2]Acha Air Sales Price List'!$B$1:$X$65536,12,FALSE)*$M$14),2)</f>
        <v>0</v>
      </c>
      <c r="H815" s="21"/>
      <c r="I815" s="199">
        <f t="shared" si="19"/>
        <v>0</v>
      </c>
      <c r="J815" s="14"/>
    </row>
    <row r="816" spans="1:10" ht="12.4" hidden="1" customHeight="1">
      <c r="A816" s="13"/>
      <c r="B816" s="1"/>
      <c r="C816" s="36"/>
      <c r="D816" s="211"/>
      <c r="E816" s="212"/>
      <c r="F816" s="43" t="str">
        <f>VLOOKUP(C816,'[2]Acha Air Sales Price List'!$B$1:$D$65536,3,FALSE)</f>
        <v>Exchange rate :</v>
      </c>
      <c r="G816" s="21">
        <f>ROUND(IF(ISBLANK(C816),0,VLOOKUP(C816,'[2]Acha Air Sales Price List'!$B$1:$X$65536,12,FALSE)*$M$14),2)</f>
        <v>0</v>
      </c>
      <c r="H816" s="21"/>
      <c r="I816" s="199">
        <f t="shared" si="19"/>
        <v>0</v>
      </c>
      <c r="J816" s="14"/>
    </row>
    <row r="817" spans="1:10" ht="12.4" hidden="1" customHeight="1">
      <c r="A817" s="13"/>
      <c r="B817" s="1"/>
      <c r="C817" s="36"/>
      <c r="D817" s="211"/>
      <c r="E817" s="212"/>
      <c r="F817" s="43" t="str">
        <f>VLOOKUP(C817,'[2]Acha Air Sales Price List'!$B$1:$D$65536,3,FALSE)</f>
        <v>Exchange rate :</v>
      </c>
      <c r="G817" s="21">
        <f>ROUND(IF(ISBLANK(C817),0,VLOOKUP(C817,'[2]Acha Air Sales Price List'!$B$1:$X$65536,12,FALSE)*$M$14),2)</f>
        <v>0</v>
      </c>
      <c r="H817" s="21"/>
      <c r="I817" s="199">
        <f t="shared" si="19"/>
        <v>0</v>
      </c>
      <c r="J817" s="14"/>
    </row>
    <row r="818" spans="1:10" ht="12.4" hidden="1" customHeight="1">
      <c r="A818" s="13"/>
      <c r="B818" s="1"/>
      <c r="C818" s="36"/>
      <c r="D818" s="211"/>
      <c r="E818" s="212"/>
      <c r="F818" s="43" t="str">
        <f>VLOOKUP(C818,'[2]Acha Air Sales Price List'!$B$1:$D$65536,3,FALSE)</f>
        <v>Exchange rate :</v>
      </c>
      <c r="G818" s="21">
        <f>ROUND(IF(ISBLANK(C818),0,VLOOKUP(C818,'[2]Acha Air Sales Price List'!$B$1:$X$65536,12,FALSE)*$M$14),2)</f>
        <v>0</v>
      </c>
      <c r="H818" s="21"/>
      <c r="I818" s="199">
        <f t="shared" si="19"/>
        <v>0</v>
      </c>
      <c r="J818" s="14"/>
    </row>
    <row r="819" spans="1:10" ht="12.4" hidden="1" customHeight="1">
      <c r="A819" s="13"/>
      <c r="B819" s="1"/>
      <c r="C819" s="36"/>
      <c r="D819" s="211"/>
      <c r="E819" s="212"/>
      <c r="F819" s="43" t="str">
        <f>VLOOKUP(C819,'[2]Acha Air Sales Price List'!$B$1:$D$65536,3,FALSE)</f>
        <v>Exchange rate :</v>
      </c>
      <c r="G819" s="21">
        <f>ROUND(IF(ISBLANK(C819),0,VLOOKUP(C819,'[2]Acha Air Sales Price List'!$B$1:$X$65536,12,FALSE)*$M$14),2)</f>
        <v>0</v>
      </c>
      <c r="H819" s="21"/>
      <c r="I819" s="199">
        <f t="shared" si="19"/>
        <v>0</v>
      </c>
      <c r="J819" s="14"/>
    </row>
    <row r="820" spans="1:10" ht="12.4" hidden="1" customHeight="1">
      <c r="A820" s="13"/>
      <c r="B820" s="1"/>
      <c r="C820" s="36"/>
      <c r="D820" s="211"/>
      <c r="E820" s="212"/>
      <c r="F820" s="43" t="str">
        <f>VLOOKUP(C820,'[2]Acha Air Sales Price List'!$B$1:$D$65536,3,FALSE)</f>
        <v>Exchange rate :</v>
      </c>
      <c r="G820" s="21">
        <f>ROUND(IF(ISBLANK(C820),0,VLOOKUP(C820,'[2]Acha Air Sales Price List'!$B$1:$X$65536,12,FALSE)*$M$14),2)</f>
        <v>0</v>
      </c>
      <c r="H820" s="21"/>
      <c r="I820" s="199">
        <f t="shared" si="19"/>
        <v>0</v>
      </c>
      <c r="J820" s="14"/>
    </row>
    <row r="821" spans="1:10" ht="12.4" hidden="1" customHeight="1">
      <c r="A821" s="13"/>
      <c r="B821" s="1"/>
      <c r="C821" s="36"/>
      <c r="D821" s="211"/>
      <c r="E821" s="212"/>
      <c r="F821" s="43" t="str">
        <f>VLOOKUP(C821,'[2]Acha Air Sales Price List'!$B$1:$D$65536,3,FALSE)</f>
        <v>Exchange rate :</v>
      </c>
      <c r="G821" s="21">
        <f>ROUND(IF(ISBLANK(C821),0,VLOOKUP(C821,'[2]Acha Air Sales Price List'!$B$1:$X$65536,12,FALSE)*$M$14),2)</f>
        <v>0</v>
      </c>
      <c r="H821" s="21"/>
      <c r="I821" s="199">
        <f t="shared" si="19"/>
        <v>0</v>
      </c>
      <c r="J821" s="14"/>
    </row>
    <row r="822" spans="1:10" ht="12.4" hidden="1" customHeight="1">
      <c r="A822" s="13"/>
      <c r="B822" s="1"/>
      <c r="C822" s="36"/>
      <c r="D822" s="211"/>
      <c r="E822" s="212"/>
      <c r="F822" s="43" t="str">
        <f>VLOOKUP(C822,'[2]Acha Air Sales Price List'!$B$1:$D$65536,3,FALSE)</f>
        <v>Exchange rate :</v>
      </c>
      <c r="G822" s="21">
        <f>ROUND(IF(ISBLANK(C822),0,VLOOKUP(C822,'[2]Acha Air Sales Price List'!$B$1:$X$65536,12,FALSE)*$M$14),2)</f>
        <v>0</v>
      </c>
      <c r="H822" s="21"/>
      <c r="I822" s="199">
        <f t="shared" si="19"/>
        <v>0</v>
      </c>
      <c r="J822" s="14"/>
    </row>
    <row r="823" spans="1:10" ht="12.4" hidden="1" customHeight="1">
      <c r="A823" s="13"/>
      <c r="B823" s="1"/>
      <c r="C823" s="36"/>
      <c r="D823" s="211"/>
      <c r="E823" s="212"/>
      <c r="F823" s="43" t="str">
        <f>VLOOKUP(C823,'[2]Acha Air Sales Price List'!$B$1:$D$65536,3,FALSE)</f>
        <v>Exchange rate :</v>
      </c>
      <c r="G823" s="21">
        <f>ROUND(IF(ISBLANK(C823),0,VLOOKUP(C823,'[2]Acha Air Sales Price List'!$B$1:$X$65536,12,FALSE)*$M$14),2)</f>
        <v>0</v>
      </c>
      <c r="H823" s="21"/>
      <c r="I823" s="199">
        <f t="shared" si="19"/>
        <v>0</v>
      </c>
      <c r="J823" s="14"/>
    </row>
    <row r="824" spans="1:10" ht="12.4" hidden="1" customHeight="1">
      <c r="A824" s="13"/>
      <c r="B824" s="1"/>
      <c r="C824" s="36"/>
      <c r="D824" s="211"/>
      <c r="E824" s="212"/>
      <c r="F824" s="43" t="str">
        <f>VLOOKUP(C824,'[2]Acha Air Sales Price List'!$B$1:$D$65536,3,FALSE)</f>
        <v>Exchange rate :</v>
      </c>
      <c r="G824" s="21">
        <f>ROUND(IF(ISBLANK(C824),0,VLOOKUP(C824,'[2]Acha Air Sales Price List'!$B$1:$X$65536,12,FALSE)*$M$14),2)</f>
        <v>0</v>
      </c>
      <c r="H824" s="21"/>
      <c r="I824" s="199">
        <f t="shared" si="19"/>
        <v>0</v>
      </c>
      <c r="J824" s="14"/>
    </row>
    <row r="825" spans="1:10" ht="12.4" hidden="1" customHeight="1">
      <c r="A825" s="13"/>
      <c r="B825" s="1"/>
      <c r="C825" s="36"/>
      <c r="D825" s="211"/>
      <c r="E825" s="212"/>
      <c r="F825" s="43" t="str">
        <f>VLOOKUP(C825,'[2]Acha Air Sales Price List'!$B$1:$D$65536,3,FALSE)</f>
        <v>Exchange rate :</v>
      </c>
      <c r="G825" s="21">
        <f>ROUND(IF(ISBLANK(C825),0,VLOOKUP(C825,'[2]Acha Air Sales Price List'!$B$1:$X$65536,12,FALSE)*$M$14),2)</f>
        <v>0</v>
      </c>
      <c r="H825" s="21"/>
      <c r="I825" s="199">
        <f t="shared" si="19"/>
        <v>0</v>
      </c>
      <c r="J825" s="14"/>
    </row>
    <row r="826" spans="1:10" ht="12.4" hidden="1" customHeight="1">
      <c r="A826" s="13"/>
      <c r="B826" s="1"/>
      <c r="C826" s="36"/>
      <c r="D826" s="211"/>
      <c r="E826" s="212"/>
      <c r="F826" s="43" t="str">
        <f>VLOOKUP(C826,'[2]Acha Air Sales Price List'!$B$1:$D$65536,3,FALSE)</f>
        <v>Exchange rate :</v>
      </c>
      <c r="G826" s="21">
        <f>ROUND(IF(ISBLANK(C826),0,VLOOKUP(C826,'[2]Acha Air Sales Price List'!$B$1:$X$65536,12,FALSE)*$M$14),2)</f>
        <v>0</v>
      </c>
      <c r="H826" s="21"/>
      <c r="I826" s="199">
        <f t="shared" si="19"/>
        <v>0</v>
      </c>
      <c r="J826" s="14"/>
    </row>
    <row r="827" spans="1:10" ht="12.4" hidden="1" customHeight="1">
      <c r="A827" s="13"/>
      <c r="B827" s="1"/>
      <c r="C827" s="36"/>
      <c r="D827" s="211"/>
      <c r="E827" s="212"/>
      <c r="F827" s="43" t="str">
        <f>VLOOKUP(C827,'[2]Acha Air Sales Price List'!$B$1:$D$65536,3,FALSE)</f>
        <v>Exchange rate :</v>
      </c>
      <c r="G827" s="21">
        <f>ROUND(IF(ISBLANK(C827),0,VLOOKUP(C827,'[2]Acha Air Sales Price List'!$B$1:$X$65536,12,FALSE)*$M$14),2)</f>
        <v>0</v>
      </c>
      <c r="H827" s="21"/>
      <c r="I827" s="199">
        <f t="shared" si="19"/>
        <v>0</v>
      </c>
      <c r="J827" s="14"/>
    </row>
    <row r="828" spans="1:10" ht="12.4" hidden="1" customHeight="1">
      <c r="A828" s="13"/>
      <c r="B828" s="1"/>
      <c r="C828" s="36"/>
      <c r="D828" s="211"/>
      <c r="E828" s="212"/>
      <c r="F828" s="43" t="str">
        <f>VLOOKUP(C828,'[2]Acha Air Sales Price List'!$B$1:$D$65536,3,FALSE)</f>
        <v>Exchange rate :</v>
      </c>
      <c r="G828" s="21">
        <f>ROUND(IF(ISBLANK(C828),0,VLOOKUP(C828,'[2]Acha Air Sales Price List'!$B$1:$X$65536,12,FALSE)*$M$14),2)</f>
        <v>0</v>
      </c>
      <c r="H828" s="21"/>
      <c r="I828" s="199">
        <f t="shared" si="19"/>
        <v>0</v>
      </c>
      <c r="J828" s="14"/>
    </row>
    <row r="829" spans="1:10" ht="12.4" hidden="1" customHeight="1">
      <c r="A829" s="13"/>
      <c r="B829" s="1"/>
      <c r="C829" s="37"/>
      <c r="D829" s="211"/>
      <c r="E829" s="212"/>
      <c r="F829" s="43" t="str">
        <f>VLOOKUP(C829,'[2]Acha Air Sales Price List'!$B$1:$D$65536,3,FALSE)</f>
        <v>Exchange rate :</v>
      </c>
      <c r="G829" s="21">
        <f>ROUND(IF(ISBLANK(C829),0,VLOOKUP(C829,'[2]Acha Air Sales Price List'!$B$1:$X$65536,12,FALSE)*$M$14),2)</f>
        <v>0</v>
      </c>
      <c r="H829" s="21"/>
      <c r="I829" s="199">
        <f t="shared" si="19"/>
        <v>0</v>
      </c>
      <c r="J829" s="14"/>
    </row>
    <row r="830" spans="1:10" ht="12" hidden="1" customHeight="1">
      <c r="A830" s="13"/>
      <c r="B830" s="1"/>
      <c r="C830" s="36"/>
      <c r="D830" s="211"/>
      <c r="E830" s="212"/>
      <c r="F830" s="43" t="str">
        <f>VLOOKUP(C830,'[2]Acha Air Sales Price List'!$B$1:$D$65536,3,FALSE)</f>
        <v>Exchange rate :</v>
      </c>
      <c r="G830" s="21">
        <f>ROUND(IF(ISBLANK(C830),0,VLOOKUP(C830,'[2]Acha Air Sales Price List'!$B$1:$X$65536,12,FALSE)*$M$14),2)</f>
        <v>0</v>
      </c>
      <c r="H830" s="21"/>
      <c r="I830" s="199">
        <f t="shared" si="19"/>
        <v>0</v>
      </c>
      <c r="J830" s="14"/>
    </row>
    <row r="831" spans="1:10" ht="12.4" hidden="1" customHeight="1">
      <c r="A831" s="13"/>
      <c r="B831" s="1"/>
      <c r="C831" s="36"/>
      <c r="D831" s="211"/>
      <c r="E831" s="212"/>
      <c r="F831" s="43" t="str">
        <f>VLOOKUP(C831,'[2]Acha Air Sales Price List'!$B$1:$D$65536,3,FALSE)</f>
        <v>Exchange rate :</v>
      </c>
      <c r="G831" s="21">
        <f>ROUND(IF(ISBLANK(C831),0,VLOOKUP(C831,'[2]Acha Air Sales Price List'!$B$1:$X$65536,12,FALSE)*$M$14),2)</f>
        <v>0</v>
      </c>
      <c r="H831" s="21"/>
      <c r="I831" s="199">
        <f t="shared" si="19"/>
        <v>0</v>
      </c>
      <c r="J831" s="14"/>
    </row>
    <row r="832" spans="1:10" ht="12.4" hidden="1" customHeight="1">
      <c r="A832" s="13"/>
      <c r="B832" s="1"/>
      <c r="C832" s="36"/>
      <c r="D832" s="211"/>
      <c r="E832" s="212"/>
      <c r="F832" s="43" t="str">
        <f>VLOOKUP(C832,'[2]Acha Air Sales Price List'!$B$1:$D$65536,3,FALSE)</f>
        <v>Exchange rate :</v>
      </c>
      <c r="G832" s="21">
        <f>ROUND(IF(ISBLANK(C832),0,VLOOKUP(C832,'[2]Acha Air Sales Price List'!$B$1:$X$65536,12,FALSE)*$M$14),2)</f>
        <v>0</v>
      </c>
      <c r="H832" s="21"/>
      <c r="I832" s="199">
        <f t="shared" si="19"/>
        <v>0</v>
      </c>
      <c r="J832" s="14"/>
    </row>
    <row r="833" spans="1:10" ht="12.4" hidden="1" customHeight="1">
      <c r="A833" s="13"/>
      <c r="B833" s="1"/>
      <c r="C833" s="36"/>
      <c r="D833" s="211"/>
      <c r="E833" s="212"/>
      <c r="F833" s="43" t="str">
        <f>VLOOKUP(C833,'[2]Acha Air Sales Price List'!$B$1:$D$65536,3,FALSE)</f>
        <v>Exchange rate :</v>
      </c>
      <c r="G833" s="21">
        <f>ROUND(IF(ISBLANK(C833),0,VLOOKUP(C833,'[2]Acha Air Sales Price List'!$B$1:$X$65536,12,FALSE)*$M$14),2)</f>
        <v>0</v>
      </c>
      <c r="H833" s="21"/>
      <c r="I833" s="199">
        <f t="shared" si="19"/>
        <v>0</v>
      </c>
      <c r="J833" s="14"/>
    </row>
    <row r="834" spans="1:10" ht="12.4" hidden="1" customHeight="1">
      <c r="A834" s="13"/>
      <c r="B834" s="1"/>
      <c r="C834" s="36"/>
      <c r="D834" s="211"/>
      <c r="E834" s="212"/>
      <c r="F834" s="43" t="str">
        <f>VLOOKUP(C834,'[2]Acha Air Sales Price List'!$B$1:$D$65536,3,FALSE)</f>
        <v>Exchange rate :</v>
      </c>
      <c r="G834" s="21">
        <f>ROUND(IF(ISBLANK(C834),0,VLOOKUP(C834,'[2]Acha Air Sales Price List'!$B$1:$X$65536,12,FALSE)*$M$14),2)</f>
        <v>0</v>
      </c>
      <c r="H834" s="21"/>
      <c r="I834" s="199">
        <f t="shared" si="19"/>
        <v>0</v>
      </c>
      <c r="J834" s="14"/>
    </row>
    <row r="835" spans="1:10" ht="12.4" hidden="1" customHeight="1">
      <c r="A835" s="13"/>
      <c r="B835" s="1"/>
      <c r="C835" s="36"/>
      <c r="D835" s="211"/>
      <c r="E835" s="212"/>
      <c r="F835" s="43" t="str">
        <f>VLOOKUP(C835,'[2]Acha Air Sales Price List'!$B$1:$D$65536,3,FALSE)</f>
        <v>Exchange rate :</v>
      </c>
      <c r="G835" s="21">
        <f>ROUND(IF(ISBLANK(C835),0,VLOOKUP(C835,'[2]Acha Air Sales Price List'!$B$1:$X$65536,12,FALSE)*$M$14),2)</f>
        <v>0</v>
      </c>
      <c r="H835" s="21"/>
      <c r="I835" s="199">
        <f t="shared" si="19"/>
        <v>0</v>
      </c>
      <c r="J835" s="14"/>
    </row>
    <row r="836" spans="1:10" ht="12.4" hidden="1" customHeight="1">
      <c r="A836" s="13"/>
      <c r="B836" s="1"/>
      <c r="C836" s="36"/>
      <c r="D836" s="211"/>
      <c r="E836" s="212"/>
      <c r="F836" s="43" t="str">
        <f>VLOOKUP(C836,'[2]Acha Air Sales Price List'!$B$1:$D$65536,3,FALSE)</f>
        <v>Exchange rate :</v>
      </c>
      <c r="G836" s="21">
        <f>ROUND(IF(ISBLANK(C836),0,VLOOKUP(C836,'[2]Acha Air Sales Price List'!$B$1:$X$65536,12,FALSE)*$M$14),2)</f>
        <v>0</v>
      </c>
      <c r="H836" s="21"/>
      <c r="I836" s="199">
        <f t="shared" si="19"/>
        <v>0</v>
      </c>
      <c r="J836" s="14"/>
    </row>
    <row r="837" spans="1:10" ht="12.4" hidden="1" customHeight="1">
      <c r="A837" s="13"/>
      <c r="B837" s="1"/>
      <c r="C837" s="36"/>
      <c r="D837" s="211"/>
      <c r="E837" s="212"/>
      <c r="F837" s="43" t="str">
        <f>VLOOKUP(C837,'[2]Acha Air Sales Price List'!$B$1:$D$65536,3,FALSE)</f>
        <v>Exchange rate :</v>
      </c>
      <c r="G837" s="21">
        <f>ROUND(IF(ISBLANK(C837),0,VLOOKUP(C837,'[2]Acha Air Sales Price List'!$B$1:$X$65536,12,FALSE)*$M$14),2)</f>
        <v>0</v>
      </c>
      <c r="H837" s="21"/>
      <c r="I837" s="199">
        <f t="shared" si="19"/>
        <v>0</v>
      </c>
      <c r="J837" s="14"/>
    </row>
    <row r="838" spans="1:10" ht="12.4" hidden="1" customHeight="1">
      <c r="A838" s="13"/>
      <c r="B838" s="1"/>
      <c r="C838" s="36"/>
      <c r="D838" s="211"/>
      <c r="E838" s="212"/>
      <c r="F838" s="43" t="str">
        <f>VLOOKUP(C838,'[2]Acha Air Sales Price List'!$B$1:$D$65536,3,FALSE)</f>
        <v>Exchange rate :</v>
      </c>
      <c r="G838" s="21">
        <f>ROUND(IF(ISBLANK(C838),0,VLOOKUP(C838,'[2]Acha Air Sales Price List'!$B$1:$X$65536,12,FALSE)*$M$14),2)</f>
        <v>0</v>
      </c>
      <c r="H838" s="21"/>
      <c r="I838" s="199">
        <f t="shared" si="19"/>
        <v>0</v>
      </c>
      <c r="J838" s="14"/>
    </row>
    <row r="839" spans="1:10" ht="12.4" hidden="1" customHeight="1">
      <c r="A839" s="13"/>
      <c r="B839" s="1"/>
      <c r="C839" s="36"/>
      <c r="D839" s="211"/>
      <c r="E839" s="212"/>
      <c r="F839" s="43" t="str">
        <f>VLOOKUP(C839,'[2]Acha Air Sales Price List'!$B$1:$D$65536,3,FALSE)</f>
        <v>Exchange rate :</v>
      </c>
      <c r="G839" s="21">
        <f>ROUND(IF(ISBLANK(C839),0,VLOOKUP(C839,'[2]Acha Air Sales Price List'!$B$1:$X$65536,12,FALSE)*$M$14),2)</f>
        <v>0</v>
      </c>
      <c r="H839" s="21"/>
      <c r="I839" s="199">
        <f t="shared" si="19"/>
        <v>0</v>
      </c>
      <c r="J839" s="14"/>
    </row>
    <row r="840" spans="1:10" ht="12.4" hidden="1" customHeight="1">
      <c r="A840" s="13"/>
      <c r="B840" s="1"/>
      <c r="C840" s="36"/>
      <c r="D840" s="211"/>
      <c r="E840" s="212"/>
      <c r="F840" s="43" t="str">
        <f>VLOOKUP(C840,'[2]Acha Air Sales Price List'!$B$1:$D$65536,3,FALSE)</f>
        <v>Exchange rate :</v>
      </c>
      <c r="G840" s="21">
        <f>ROUND(IF(ISBLANK(C840),0,VLOOKUP(C840,'[2]Acha Air Sales Price List'!$B$1:$X$65536,12,FALSE)*$M$14),2)</f>
        <v>0</v>
      </c>
      <c r="H840" s="21"/>
      <c r="I840" s="199">
        <f t="shared" si="19"/>
        <v>0</v>
      </c>
      <c r="J840" s="14"/>
    </row>
    <row r="841" spans="1:10" ht="12.4" hidden="1" customHeight="1">
      <c r="A841" s="13"/>
      <c r="B841" s="1"/>
      <c r="C841" s="36"/>
      <c r="D841" s="211"/>
      <c r="E841" s="212"/>
      <c r="F841" s="43" t="str">
        <f>VLOOKUP(C841,'[2]Acha Air Sales Price List'!$B$1:$D$65536,3,FALSE)</f>
        <v>Exchange rate :</v>
      </c>
      <c r="G841" s="21">
        <f>ROUND(IF(ISBLANK(C841),0,VLOOKUP(C841,'[2]Acha Air Sales Price List'!$B$1:$X$65536,12,FALSE)*$M$14),2)</f>
        <v>0</v>
      </c>
      <c r="H841" s="21"/>
      <c r="I841" s="199">
        <f t="shared" si="19"/>
        <v>0</v>
      </c>
      <c r="J841" s="14"/>
    </row>
    <row r="842" spans="1:10" ht="12.4" hidden="1" customHeight="1">
      <c r="A842" s="13"/>
      <c r="B842" s="1"/>
      <c r="C842" s="36"/>
      <c r="D842" s="211"/>
      <c r="E842" s="212"/>
      <c r="F842" s="43" t="str">
        <f>VLOOKUP(C842,'[2]Acha Air Sales Price List'!$B$1:$D$65536,3,FALSE)</f>
        <v>Exchange rate :</v>
      </c>
      <c r="G842" s="21">
        <f>ROUND(IF(ISBLANK(C842),0,VLOOKUP(C842,'[2]Acha Air Sales Price List'!$B$1:$X$65536,12,FALSE)*$M$14),2)</f>
        <v>0</v>
      </c>
      <c r="H842" s="21"/>
      <c r="I842" s="199">
        <f t="shared" ref="I842:I905" si="20">ROUND(IF(ISNUMBER(B842), G842*B842, 0),5)</f>
        <v>0</v>
      </c>
      <c r="J842" s="14"/>
    </row>
    <row r="843" spans="1:10" ht="12.4" hidden="1" customHeight="1">
      <c r="A843" s="13"/>
      <c r="B843" s="1"/>
      <c r="C843" s="36"/>
      <c r="D843" s="211"/>
      <c r="E843" s="212"/>
      <c r="F843" s="43" t="str">
        <f>VLOOKUP(C843,'[2]Acha Air Sales Price List'!$B$1:$D$65536,3,FALSE)</f>
        <v>Exchange rate :</v>
      </c>
      <c r="G843" s="21">
        <f>ROUND(IF(ISBLANK(C843),0,VLOOKUP(C843,'[2]Acha Air Sales Price List'!$B$1:$X$65536,12,FALSE)*$M$14),2)</f>
        <v>0</v>
      </c>
      <c r="H843" s="21"/>
      <c r="I843" s="199">
        <f t="shared" si="20"/>
        <v>0</v>
      </c>
      <c r="J843" s="14"/>
    </row>
    <row r="844" spans="1:10" ht="12.4" hidden="1" customHeight="1">
      <c r="A844" s="13"/>
      <c r="B844" s="1"/>
      <c r="C844" s="36"/>
      <c r="D844" s="211"/>
      <c r="E844" s="212"/>
      <c r="F844" s="43" t="str">
        <f>VLOOKUP(C844,'[2]Acha Air Sales Price List'!$B$1:$D$65536,3,FALSE)</f>
        <v>Exchange rate :</v>
      </c>
      <c r="G844" s="21">
        <f>ROUND(IF(ISBLANK(C844),0,VLOOKUP(C844,'[2]Acha Air Sales Price List'!$B$1:$X$65536,12,FALSE)*$M$14),2)</f>
        <v>0</v>
      </c>
      <c r="H844" s="21"/>
      <c r="I844" s="199">
        <f t="shared" si="20"/>
        <v>0</v>
      </c>
      <c r="J844" s="14"/>
    </row>
    <row r="845" spans="1:10" ht="12.4" hidden="1" customHeight="1">
      <c r="A845" s="13"/>
      <c r="B845" s="1"/>
      <c r="C845" s="37"/>
      <c r="D845" s="211"/>
      <c r="E845" s="212"/>
      <c r="F845" s="43" t="str">
        <f>VLOOKUP(C845,'[2]Acha Air Sales Price List'!$B$1:$D$65536,3,FALSE)</f>
        <v>Exchange rate :</v>
      </c>
      <c r="G845" s="21">
        <f>ROUND(IF(ISBLANK(C845),0,VLOOKUP(C845,'[2]Acha Air Sales Price List'!$B$1:$X$65536,12,FALSE)*$M$14),2)</f>
        <v>0</v>
      </c>
      <c r="H845" s="21"/>
      <c r="I845" s="199">
        <f t="shared" si="20"/>
        <v>0</v>
      </c>
      <c r="J845" s="14"/>
    </row>
    <row r="846" spans="1:10" ht="12.4" hidden="1" customHeight="1">
      <c r="A846" s="13"/>
      <c r="B846" s="1"/>
      <c r="C846" s="37"/>
      <c r="D846" s="211"/>
      <c r="E846" s="212"/>
      <c r="F846" s="43" t="str">
        <f>VLOOKUP(C846,'[2]Acha Air Sales Price List'!$B$1:$D$65536,3,FALSE)</f>
        <v>Exchange rate :</v>
      </c>
      <c r="G846" s="21">
        <f>ROUND(IF(ISBLANK(C846),0,VLOOKUP(C846,'[2]Acha Air Sales Price List'!$B$1:$X$65536,12,FALSE)*$M$14),2)</f>
        <v>0</v>
      </c>
      <c r="H846" s="21"/>
      <c r="I846" s="199">
        <f t="shared" si="20"/>
        <v>0</v>
      </c>
      <c r="J846" s="14"/>
    </row>
    <row r="847" spans="1:10" ht="12.4" hidden="1" customHeight="1">
      <c r="A847" s="13"/>
      <c r="B847" s="1"/>
      <c r="C847" s="36"/>
      <c r="D847" s="211"/>
      <c r="E847" s="212"/>
      <c r="F847" s="43" t="str">
        <f>VLOOKUP(C847,'[2]Acha Air Sales Price List'!$B$1:$D$65536,3,FALSE)</f>
        <v>Exchange rate :</v>
      </c>
      <c r="G847" s="21">
        <f>ROUND(IF(ISBLANK(C847),0,VLOOKUP(C847,'[2]Acha Air Sales Price List'!$B$1:$X$65536,12,FALSE)*$M$14),2)</f>
        <v>0</v>
      </c>
      <c r="H847" s="21"/>
      <c r="I847" s="199">
        <f t="shared" si="20"/>
        <v>0</v>
      </c>
      <c r="J847" s="14"/>
    </row>
    <row r="848" spans="1:10" ht="12.4" hidden="1" customHeight="1">
      <c r="A848" s="13"/>
      <c r="B848" s="1"/>
      <c r="C848" s="36"/>
      <c r="D848" s="211"/>
      <c r="E848" s="212"/>
      <c r="F848" s="43" t="str">
        <f>VLOOKUP(C848,'[2]Acha Air Sales Price List'!$B$1:$D$65536,3,FALSE)</f>
        <v>Exchange rate :</v>
      </c>
      <c r="G848" s="21">
        <f>ROUND(IF(ISBLANK(C848),0,VLOOKUP(C848,'[2]Acha Air Sales Price List'!$B$1:$X$65536,12,FALSE)*$M$14),2)</f>
        <v>0</v>
      </c>
      <c r="H848" s="21"/>
      <c r="I848" s="199">
        <f t="shared" si="20"/>
        <v>0</v>
      </c>
      <c r="J848" s="14"/>
    </row>
    <row r="849" spans="1:10" ht="12.4" hidden="1" customHeight="1">
      <c r="A849" s="13"/>
      <c r="B849" s="1"/>
      <c r="C849" s="36"/>
      <c r="D849" s="211"/>
      <c r="E849" s="212"/>
      <c r="F849" s="43" t="str">
        <f>VLOOKUP(C849,'[2]Acha Air Sales Price List'!$B$1:$D$65536,3,FALSE)</f>
        <v>Exchange rate :</v>
      </c>
      <c r="G849" s="21">
        <f>ROUND(IF(ISBLANK(C849),0,VLOOKUP(C849,'[2]Acha Air Sales Price List'!$B$1:$X$65536,12,FALSE)*$M$14),2)</f>
        <v>0</v>
      </c>
      <c r="H849" s="21"/>
      <c r="I849" s="199">
        <f t="shared" si="20"/>
        <v>0</v>
      </c>
      <c r="J849" s="14"/>
    </row>
    <row r="850" spans="1:10" ht="12.4" hidden="1" customHeight="1">
      <c r="A850" s="13"/>
      <c r="B850" s="1"/>
      <c r="C850" s="36"/>
      <c r="D850" s="211"/>
      <c r="E850" s="212"/>
      <c r="F850" s="43" t="str">
        <f>VLOOKUP(C850,'[2]Acha Air Sales Price List'!$B$1:$D$65536,3,FALSE)</f>
        <v>Exchange rate :</v>
      </c>
      <c r="G850" s="21">
        <f>ROUND(IF(ISBLANK(C850),0,VLOOKUP(C850,'[2]Acha Air Sales Price List'!$B$1:$X$65536,12,FALSE)*$M$14),2)</f>
        <v>0</v>
      </c>
      <c r="H850" s="21"/>
      <c r="I850" s="199">
        <f t="shared" si="20"/>
        <v>0</v>
      </c>
      <c r="J850" s="14"/>
    </row>
    <row r="851" spans="1:10" ht="12.4" hidden="1" customHeight="1">
      <c r="A851" s="13"/>
      <c r="B851" s="1"/>
      <c r="C851" s="36"/>
      <c r="D851" s="211"/>
      <c r="E851" s="212"/>
      <c r="F851" s="43" t="str">
        <f>VLOOKUP(C851,'[2]Acha Air Sales Price List'!$B$1:$D$65536,3,FALSE)</f>
        <v>Exchange rate :</v>
      </c>
      <c r="G851" s="21">
        <f>ROUND(IF(ISBLANK(C851),0,VLOOKUP(C851,'[2]Acha Air Sales Price List'!$B$1:$X$65536,12,FALSE)*$M$14),2)</f>
        <v>0</v>
      </c>
      <c r="H851" s="21"/>
      <c r="I851" s="199">
        <f t="shared" si="20"/>
        <v>0</v>
      </c>
      <c r="J851" s="14"/>
    </row>
    <row r="852" spans="1:10" ht="12.4" hidden="1" customHeight="1">
      <c r="A852" s="13"/>
      <c r="B852" s="1"/>
      <c r="C852" s="36"/>
      <c r="D852" s="211"/>
      <c r="E852" s="212"/>
      <c r="F852" s="43" t="str">
        <f>VLOOKUP(C852,'[2]Acha Air Sales Price List'!$B$1:$D$65536,3,FALSE)</f>
        <v>Exchange rate :</v>
      </c>
      <c r="G852" s="21">
        <f>ROUND(IF(ISBLANK(C852),0,VLOOKUP(C852,'[2]Acha Air Sales Price List'!$B$1:$X$65536,12,FALSE)*$M$14),2)</f>
        <v>0</v>
      </c>
      <c r="H852" s="21"/>
      <c r="I852" s="199">
        <f t="shared" si="20"/>
        <v>0</v>
      </c>
      <c r="J852" s="14"/>
    </row>
    <row r="853" spans="1:10" ht="12.4" hidden="1" customHeight="1">
      <c r="A853" s="13"/>
      <c r="B853" s="1"/>
      <c r="C853" s="36"/>
      <c r="D853" s="211"/>
      <c r="E853" s="212"/>
      <c r="F853" s="43" t="str">
        <f>VLOOKUP(C853,'[2]Acha Air Sales Price List'!$B$1:$D$65536,3,FALSE)</f>
        <v>Exchange rate :</v>
      </c>
      <c r="G853" s="21">
        <f>ROUND(IF(ISBLANK(C853),0,VLOOKUP(C853,'[2]Acha Air Sales Price List'!$B$1:$X$65536,12,FALSE)*$M$14),2)</f>
        <v>0</v>
      </c>
      <c r="H853" s="21"/>
      <c r="I853" s="199">
        <f t="shared" si="20"/>
        <v>0</v>
      </c>
      <c r="J853" s="14"/>
    </row>
    <row r="854" spans="1:10" ht="12.4" hidden="1" customHeight="1">
      <c r="A854" s="13"/>
      <c r="B854" s="1"/>
      <c r="C854" s="36"/>
      <c r="D854" s="211"/>
      <c r="E854" s="212"/>
      <c r="F854" s="43" t="str">
        <f>VLOOKUP(C854,'[2]Acha Air Sales Price List'!$B$1:$D$65536,3,FALSE)</f>
        <v>Exchange rate :</v>
      </c>
      <c r="G854" s="21">
        <f>ROUND(IF(ISBLANK(C854),0,VLOOKUP(C854,'[2]Acha Air Sales Price List'!$B$1:$X$65536,12,FALSE)*$M$14),2)</f>
        <v>0</v>
      </c>
      <c r="H854" s="21"/>
      <c r="I854" s="199">
        <f t="shared" si="20"/>
        <v>0</v>
      </c>
      <c r="J854" s="14"/>
    </row>
    <row r="855" spans="1:10" ht="12.4" hidden="1" customHeight="1">
      <c r="A855" s="13"/>
      <c r="B855" s="1"/>
      <c r="C855" s="36"/>
      <c r="D855" s="211"/>
      <c r="E855" s="212"/>
      <c r="F855" s="43" t="str">
        <f>VLOOKUP(C855,'[2]Acha Air Sales Price List'!$B$1:$D$65536,3,FALSE)</f>
        <v>Exchange rate :</v>
      </c>
      <c r="G855" s="21">
        <f>ROUND(IF(ISBLANK(C855),0,VLOOKUP(C855,'[2]Acha Air Sales Price List'!$B$1:$X$65536,12,FALSE)*$M$14),2)</f>
        <v>0</v>
      </c>
      <c r="H855" s="21"/>
      <c r="I855" s="199">
        <f t="shared" si="20"/>
        <v>0</v>
      </c>
      <c r="J855" s="14"/>
    </row>
    <row r="856" spans="1:10" ht="12.4" hidden="1" customHeight="1">
      <c r="A856" s="13"/>
      <c r="B856" s="1"/>
      <c r="C856" s="36"/>
      <c r="D856" s="211"/>
      <c r="E856" s="212"/>
      <c r="F856" s="43" t="str">
        <f>VLOOKUP(C856,'[2]Acha Air Sales Price List'!$B$1:$D$65536,3,FALSE)</f>
        <v>Exchange rate :</v>
      </c>
      <c r="G856" s="21">
        <f>ROUND(IF(ISBLANK(C856),0,VLOOKUP(C856,'[2]Acha Air Sales Price List'!$B$1:$X$65536,12,FALSE)*$M$14),2)</f>
        <v>0</v>
      </c>
      <c r="H856" s="21"/>
      <c r="I856" s="199">
        <f t="shared" si="20"/>
        <v>0</v>
      </c>
      <c r="J856" s="14"/>
    </row>
    <row r="857" spans="1:10" ht="12.4" hidden="1" customHeight="1">
      <c r="A857" s="13"/>
      <c r="B857" s="1"/>
      <c r="C857" s="37"/>
      <c r="D857" s="211"/>
      <c r="E857" s="212"/>
      <c r="F857" s="43" t="str">
        <f>VLOOKUP(C857,'[2]Acha Air Sales Price List'!$B$1:$D$65536,3,FALSE)</f>
        <v>Exchange rate :</v>
      </c>
      <c r="G857" s="21">
        <f>ROUND(IF(ISBLANK(C857),0,VLOOKUP(C857,'[2]Acha Air Sales Price List'!$B$1:$X$65536,12,FALSE)*$M$14),2)</f>
        <v>0</v>
      </c>
      <c r="H857" s="21"/>
      <c r="I857" s="199">
        <f t="shared" si="20"/>
        <v>0</v>
      </c>
      <c r="J857" s="14"/>
    </row>
    <row r="858" spans="1:10" ht="12" hidden="1" customHeight="1">
      <c r="A858" s="13"/>
      <c r="B858" s="1"/>
      <c r="C858" s="36"/>
      <c r="D858" s="211"/>
      <c r="E858" s="212"/>
      <c r="F858" s="43" t="str">
        <f>VLOOKUP(C858,'[2]Acha Air Sales Price List'!$B$1:$D$65536,3,FALSE)</f>
        <v>Exchange rate :</v>
      </c>
      <c r="G858" s="21">
        <f>ROUND(IF(ISBLANK(C858),0,VLOOKUP(C858,'[2]Acha Air Sales Price List'!$B$1:$X$65536,12,FALSE)*$M$14),2)</f>
        <v>0</v>
      </c>
      <c r="H858" s="21"/>
      <c r="I858" s="199">
        <f t="shared" si="20"/>
        <v>0</v>
      </c>
      <c r="J858" s="14"/>
    </row>
    <row r="859" spans="1:10" ht="12.4" hidden="1" customHeight="1">
      <c r="A859" s="13"/>
      <c r="B859" s="1"/>
      <c r="C859" s="36"/>
      <c r="D859" s="211"/>
      <c r="E859" s="212"/>
      <c r="F859" s="43" t="str">
        <f>VLOOKUP(C859,'[2]Acha Air Sales Price List'!$B$1:$D$65536,3,FALSE)</f>
        <v>Exchange rate :</v>
      </c>
      <c r="G859" s="21">
        <f>ROUND(IF(ISBLANK(C859),0,VLOOKUP(C859,'[2]Acha Air Sales Price List'!$B$1:$X$65536,12,FALSE)*$M$14),2)</f>
        <v>0</v>
      </c>
      <c r="H859" s="21"/>
      <c r="I859" s="199">
        <f t="shared" si="20"/>
        <v>0</v>
      </c>
      <c r="J859" s="14"/>
    </row>
    <row r="860" spans="1:10" ht="12.4" hidden="1" customHeight="1">
      <c r="A860" s="13"/>
      <c r="B860" s="1"/>
      <c r="C860" s="36"/>
      <c r="D860" s="211"/>
      <c r="E860" s="212"/>
      <c r="F860" s="43" t="str">
        <f>VLOOKUP(C860,'[2]Acha Air Sales Price List'!$B$1:$D$65536,3,FALSE)</f>
        <v>Exchange rate :</v>
      </c>
      <c r="G860" s="21">
        <f>ROUND(IF(ISBLANK(C860),0,VLOOKUP(C860,'[2]Acha Air Sales Price List'!$B$1:$X$65536,12,FALSE)*$M$14),2)</f>
        <v>0</v>
      </c>
      <c r="H860" s="21"/>
      <c r="I860" s="199">
        <f t="shared" si="20"/>
        <v>0</v>
      </c>
      <c r="J860" s="14"/>
    </row>
    <row r="861" spans="1:10" ht="12.4" hidden="1" customHeight="1">
      <c r="A861" s="13"/>
      <c r="B861" s="1"/>
      <c r="C861" s="36"/>
      <c r="D861" s="211"/>
      <c r="E861" s="212"/>
      <c r="F861" s="43" t="str">
        <f>VLOOKUP(C861,'[2]Acha Air Sales Price List'!$B$1:$D$65536,3,FALSE)</f>
        <v>Exchange rate :</v>
      </c>
      <c r="G861" s="21">
        <f>ROUND(IF(ISBLANK(C861),0,VLOOKUP(C861,'[2]Acha Air Sales Price List'!$B$1:$X$65536,12,FALSE)*$M$14),2)</f>
        <v>0</v>
      </c>
      <c r="H861" s="21"/>
      <c r="I861" s="199">
        <f t="shared" si="20"/>
        <v>0</v>
      </c>
      <c r="J861" s="14"/>
    </row>
    <row r="862" spans="1:10" ht="12.4" hidden="1" customHeight="1">
      <c r="A862" s="13"/>
      <c r="B862" s="1"/>
      <c r="C862" s="36"/>
      <c r="D862" s="211"/>
      <c r="E862" s="212"/>
      <c r="F862" s="43" t="str">
        <f>VLOOKUP(C862,'[2]Acha Air Sales Price List'!$B$1:$D$65536,3,FALSE)</f>
        <v>Exchange rate :</v>
      </c>
      <c r="G862" s="21">
        <f>ROUND(IF(ISBLANK(C862),0,VLOOKUP(C862,'[2]Acha Air Sales Price List'!$B$1:$X$65536,12,FALSE)*$M$14),2)</f>
        <v>0</v>
      </c>
      <c r="H862" s="21"/>
      <c r="I862" s="199">
        <f t="shared" si="20"/>
        <v>0</v>
      </c>
      <c r="J862" s="14"/>
    </row>
    <row r="863" spans="1:10" ht="12.4" hidden="1" customHeight="1">
      <c r="A863" s="13"/>
      <c r="B863" s="1"/>
      <c r="C863" s="36"/>
      <c r="D863" s="211"/>
      <c r="E863" s="212"/>
      <c r="F863" s="43" t="str">
        <f>VLOOKUP(C863,'[2]Acha Air Sales Price List'!$B$1:$D$65536,3,FALSE)</f>
        <v>Exchange rate :</v>
      </c>
      <c r="G863" s="21">
        <f>ROUND(IF(ISBLANK(C863),0,VLOOKUP(C863,'[2]Acha Air Sales Price List'!$B$1:$X$65536,12,FALSE)*$M$14),2)</f>
        <v>0</v>
      </c>
      <c r="H863" s="21"/>
      <c r="I863" s="199">
        <f t="shared" si="20"/>
        <v>0</v>
      </c>
      <c r="J863" s="14"/>
    </row>
    <row r="864" spans="1:10" ht="12.4" hidden="1" customHeight="1">
      <c r="A864" s="13"/>
      <c r="B864" s="1"/>
      <c r="C864" s="36"/>
      <c r="D864" s="211"/>
      <c r="E864" s="212"/>
      <c r="F864" s="43" t="str">
        <f>VLOOKUP(C864,'[2]Acha Air Sales Price List'!$B$1:$D$65536,3,FALSE)</f>
        <v>Exchange rate :</v>
      </c>
      <c r="G864" s="21">
        <f>ROUND(IF(ISBLANK(C864),0,VLOOKUP(C864,'[2]Acha Air Sales Price List'!$B$1:$X$65536,12,FALSE)*$M$14),2)</f>
        <v>0</v>
      </c>
      <c r="H864" s="21"/>
      <c r="I864" s="199">
        <f t="shared" si="20"/>
        <v>0</v>
      </c>
      <c r="J864" s="14"/>
    </row>
    <row r="865" spans="1:10" ht="12.4" hidden="1" customHeight="1">
      <c r="A865" s="13"/>
      <c r="B865" s="1"/>
      <c r="C865" s="36"/>
      <c r="D865" s="211"/>
      <c r="E865" s="212"/>
      <c r="F865" s="43" t="str">
        <f>VLOOKUP(C865,'[2]Acha Air Sales Price List'!$B$1:$D$65536,3,FALSE)</f>
        <v>Exchange rate :</v>
      </c>
      <c r="G865" s="21">
        <f>ROUND(IF(ISBLANK(C865),0,VLOOKUP(C865,'[2]Acha Air Sales Price List'!$B$1:$X$65536,12,FALSE)*$M$14),2)</f>
        <v>0</v>
      </c>
      <c r="H865" s="21"/>
      <c r="I865" s="199">
        <f t="shared" si="20"/>
        <v>0</v>
      </c>
      <c r="J865" s="14"/>
    </row>
    <row r="866" spans="1:10" ht="12.4" hidden="1" customHeight="1">
      <c r="A866" s="13"/>
      <c r="B866" s="1"/>
      <c r="C866" s="36"/>
      <c r="D866" s="211"/>
      <c r="E866" s="212"/>
      <c r="F866" s="43" t="str">
        <f>VLOOKUP(C866,'[2]Acha Air Sales Price List'!$B$1:$D$65536,3,FALSE)</f>
        <v>Exchange rate :</v>
      </c>
      <c r="G866" s="21">
        <f>ROUND(IF(ISBLANK(C866),0,VLOOKUP(C866,'[2]Acha Air Sales Price List'!$B$1:$X$65536,12,FALSE)*$M$14),2)</f>
        <v>0</v>
      </c>
      <c r="H866" s="21"/>
      <c r="I866" s="199">
        <f t="shared" si="20"/>
        <v>0</v>
      </c>
      <c r="J866" s="14"/>
    </row>
    <row r="867" spans="1:10" ht="12.4" hidden="1" customHeight="1">
      <c r="A867" s="13"/>
      <c r="B867" s="1"/>
      <c r="C867" s="36"/>
      <c r="D867" s="211"/>
      <c r="E867" s="212"/>
      <c r="F867" s="43" t="str">
        <f>VLOOKUP(C867,'[2]Acha Air Sales Price List'!$B$1:$D$65536,3,FALSE)</f>
        <v>Exchange rate :</v>
      </c>
      <c r="G867" s="21">
        <f>ROUND(IF(ISBLANK(C867),0,VLOOKUP(C867,'[2]Acha Air Sales Price List'!$B$1:$X$65536,12,FALSE)*$M$14),2)</f>
        <v>0</v>
      </c>
      <c r="H867" s="21"/>
      <c r="I867" s="199">
        <f t="shared" si="20"/>
        <v>0</v>
      </c>
      <c r="J867" s="14"/>
    </row>
    <row r="868" spans="1:10" ht="12.4" hidden="1" customHeight="1">
      <c r="A868" s="13"/>
      <c r="B868" s="1"/>
      <c r="C868" s="36"/>
      <c r="D868" s="211"/>
      <c r="E868" s="212"/>
      <c r="F868" s="43" t="str">
        <f>VLOOKUP(C868,'[2]Acha Air Sales Price List'!$B$1:$D$65536,3,FALSE)</f>
        <v>Exchange rate :</v>
      </c>
      <c r="G868" s="21">
        <f>ROUND(IF(ISBLANK(C868),0,VLOOKUP(C868,'[2]Acha Air Sales Price List'!$B$1:$X$65536,12,FALSE)*$M$14),2)</f>
        <v>0</v>
      </c>
      <c r="H868" s="21"/>
      <c r="I868" s="199">
        <f t="shared" si="20"/>
        <v>0</v>
      </c>
      <c r="J868" s="14"/>
    </row>
    <row r="869" spans="1:10" ht="12.4" hidden="1" customHeight="1">
      <c r="A869" s="13"/>
      <c r="B869" s="1"/>
      <c r="C869" s="36"/>
      <c r="D869" s="211"/>
      <c r="E869" s="212"/>
      <c r="F869" s="43" t="str">
        <f>VLOOKUP(C869,'[2]Acha Air Sales Price List'!$B$1:$D$65536,3,FALSE)</f>
        <v>Exchange rate :</v>
      </c>
      <c r="G869" s="21">
        <f>ROUND(IF(ISBLANK(C869),0,VLOOKUP(C869,'[2]Acha Air Sales Price List'!$B$1:$X$65536,12,FALSE)*$M$14),2)</f>
        <v>0</v>
      </c>
      <c r="H869" s="21"/>
      <c r="I869" s="199">
        <f t="shared" si="20"/>
        <v>0</v>
      </c>
      <c r="J869" s="14"/>
    </row>
    <row r="870" spans="1:10" ht="12.4" hidden="1" customHeight="1">
      <c r="A870" s="13"/>
      <c r="B870" s="1"/>
      <c r="C870" s="36"/>
      <c r="D870" s="211"/>
      <c r="E870" s="212"/>
      <c r="F870" s="43" t="str">
        <f>VLOOKUP(C870,'[2]Acha Air Sales Price List'!$B$1:$D$65536,3,FALSE)</f>
        <v>Exchange rate :</v>
      </c>
      <c r="G870" s="21">
        <f>ROUND(IF(ISBLANK(C870),0,VLOOKUP(C870,'[2]Acha Air Sales Price List'!$B$1:$X$65536,12,FALSE)*$M$14),2)</f>
        <v>0</v>
      </c>
      <c r="H870" s="21"/>
      <c r="I870" s="199">
        <f t="shared" si="20"/>
        <v>0</v>
      </c>
      <c r="J870" s="14"/>
    </row>
    <row r="871" spans="1:10" ht="12.4" hidden="1" customHeight="1">
      <c r="A871" s="13"/>
      <c r="B871" s="1"/>
      <c r="C871" s="36"/>
      <c r="D871" s="211"/>
      <c r="E871" s="212"/>
      <c r="F871" s="43" t="str">
        <f>VLOOKUP(C871,'[2]Acha Air Sales Price List'!$B$1:$D$65536,3,FALSE)</f>
        <v>Exchange rate :</v>
      </c>
      <c r="G871" s="21">
        <f>ROUND(IF(ISBLANK(C871),0,VLOOKUP(C871,'[2]Acha Air Sales Price List'!$B$1:$X$65536,12,FALSE)*$M$14),2)</f>
        <v>0</v>
      </c>
      <c r="H871" s="21"/>
      <c r="I871" s="199">
        <f t="shared" si="20"/>
        <v>0</v>
      </c>
      <c r="J871" s="14"/>
    </row>
    <row r="872" spans="1:10" ht="12.4" hidden="1" customHeight="1">
      <c r="A872" s="13"/>
      <c r="B872" s="1"/>
      <c r="C872" s="36"/>
      <c r="D872" s="211"/>
      <c r="E872" s="212"/>
      <c r="F872" s="43" t="str">
        <f>VLOOKUP(C872,'[2]Acha Air Sales Price List'!$B$1:$D$65536,3,FALSE)</f>
        <v>Exchange rate :</v>
      </c>
      <c r="G872" s="21">
        <f>ROUND(IF(ISBLANK(C872),0,VLOOKUP(C872,'[2]Acha Air Sales Price List'!$B$1:$X$65536,12,FALSE)*$M$14),2)</f>
        <v>0</v>
      </c>
      <c r="H872" s="21"/>
      <c r="I872" s="199">
        <f t="shared" si="20"/>
        <v>0</v>
      </c>
      <c r="J872" s="14"/>
    </row>
    <row r="873" spans="1:10" ht="12.4" hidden="1" customHeight="1">
      <c r="A873" s="13"/>
      <c r="B873" s="1"/>
      <c r="C873" s="36"/>
      <c r="D873" s="211"/>
      <c r="E873" s="212"/>
      <c r="F873" s="43" t="str">
        <f>VLOOKUP(C873,'[2]Acha Air Sales Price List'!$B$1:$D$65536,3,FALSE)</f>
        <v>Exchange rate :</v>
      </c>
      <c r="G873" s="21">
        <f>ROUND(IF(ISBLANK(C873),0,VLOOKUP(C873,'[2]Acha Air Sales Price List'!$B$1:$X$65536,12,FALSE)*$M$14),2)</f>
        <v>0</v>
      </c>
      <c r="H873" s="21"/>
      <c r="I873" s="199">
        <f t="shared" si="20"/>
        <v>0</v>
      </c>
      <c r="J873" s="14"/>
    </row>
    <row r="874" spans="1:10" ht="12.4" hidden="1" customHeight="1">
      <c r="A874" s="13"/>
      <c r="B874" s="1"/>
      <c r="C874" s="36"/>
      <c r="D874" s="211"/>
      <c r="E874" s="212"/>
      <c r="F874" s="43" t="str">
        <f>VLOOKUP(C874,'[2]Acha Air Sales Price List'!$B$1:$D$65536,3,FALSE)</f>
        <v>Exchange rate :</v>
      </c>
      <c r="G874" s="21">
        <f>ROUND(IF(ISBLANK(C874),0,VLOOKUP(C874,'[2]Acha Air Sales Price List'!$B$1:$X$65536,12,FALSE)*$M$14),2)</f>
        <v>0</v>
      </c>
      <c r="H874" s="21"/>
      <c r="I874" s="199">
        <f t="shared" si="20"/>
        <v>0</v>
      </c>
      <c r="J874" s="14"/>
    </row>
    <row r="875" spans="1:10" ht="12.4" hidden="1" customHeight="1">
      <c r="A875" s="13"/>
      <c r="B875" s="1"/>
      <c r="C875" s="36"/>
      <c r="D875" s="211"/>
      <c r="E875" s="212"/>
      <c r="F875" s="43" t="str">
        <f>VLOOKUP(C875,'[2]Acha Air Sales Price List'!$B$1:$D$65536,3,FALSE)</f>
        <v>Exchange rate :</v>
      </c>
      <c r="G875" s="21">
        <f>ROUND(IF(ISBLANK(C875),0,VLOOKUP(C875,'[2]Acha Air Sales Price List'!$B$1:$X$65536,12,FALSE)*$M$14),2)</f>
        <v>0</v>
      </c>
      <c r="H875" s="21"/>
      <c r="I875" s="199">
        <f t="shared" si="20"/>
        <v>0</v>
      </c>
      <c r="J875" s="14"/>
    </row>
    <row r="876" spans="1:10" ht="12.4" hidden="1" customHeight="1">
      <c r="A876" s="13"/>
      <c r="B876" s="1"/>
      <c r="C876" s="36"/>
      <c r="D876" s="211"/>
      <c r="E876" s="212"/>
      <c r="F876" s="43" t="str">
        <f>VLOOKUP(C876,'[2]Acha Air Sales Price List'!$B$1:$D$65536,3,FALSE)</f>
        <v>Exchange rate :</v>
      </c>
      <c r="G876" s="21">
        <f>ROUND(IF(ISBLANK(C876),0,VLOOKUP(C876,'[2]Acha Air Sales Price List'!$B$1:$X$65536,12,FALSE)*$M$14),2)</f>
        <v>0</v>
      </c>
      <c r="H876" s="21"/>
      <c r="I876" s="199">
        <f t="shared" si="20"/>
        <v>0</v>
      </c>
      <c r="J876" s="14"/>
    </row>
    <row r="877" spans="1:10" ht="12.4" hidden="1" customHeight="1">
      <c r="A877" s="13"/>
      <c r="B877" s="1"/>
      <c r="C877" s="36"/>
      <c r="D877" s="211"/>
      <c r="E877" s="212"/>
      <c r="F877" s="43" t="str">
        <f>VLOOKUP(C877,'[2]Acha Air Sales Price List'!$B$1:$D$65536,3,FALSE)</f>
        <v>Exchange rate :</v>
      </c>
      <c r="G877" s="21">
        <f>ROUND(IF(ISBLANK(C877),0,VLOOKUP(C877,'[2]Acha Air Sales Price List'!$B$1:$X$65536,12,FALSE)*$M$14),2)</f>
        <v>0</v>
      </c>
      <c r="H877" s="21"/>
      <c r="I877" s="199">
        <f t="shared" si="20"/>
        <v>0</v>
      </c>
      <c r="J877" s="14"/>
    </row>
    <row r="878" spans="1:10" ht="12.4" hidden="1" customHeight="1">
      <c r="A878" s="13"/>
      <c r="B878" s="1"/>
      <c r="C878" s="36"/>
      <c r="D878" s="211"/>
      <c r="E878" s="212"/>
      <c r="F878" s="43" t="str">
        <f>VLOOKUP(C878,'[2]Acha Air Sales Price List'!$B$1:$D$65536,3,FALSE)</f>
        <v>Exchange rate :</v>
      </c>
      <c r="G878" s="21">
        <f>ROUND(IF(ISBLANK(C878),0,VLOOKUP(C878,'[2]Acha Air Sales Price List'!$B$1:$X$65536,12,FALSE)*$M$14),2)</f>
        <v>0</v>
      </c>
      <c r="H878" s="21"/>
      <c r="I878" s="199">
        <f t="shared" si="20"/>
        <v>0</v>
      </c>
      <c r="J878" s="14"/>
    </row>
    <row r="879" spans="1:10" ht="12.4" hidden="1" customHeight="1">
      <c r="A879" s="13"/>
      <c r="B879" s="1"/>
      <c r="C879" s="36"/>
      <c r="D879" s="211"/>
      <c r="E879" s="212"/>
      <c r="F879" s="43" t="str">
        <f>VLOOKUP(C879,'[2]Acha Air Sales Price List'!$B$1:$D$65536,3,FALSE)</f>
        <v>Exchange rate :</v>
      </c>
      <c r="G879" s="21">
        <f>ROUND(IF(ISBLANK(C879),0,VLOOKUP(C879,'[2]Acha Air Sales Price List'!$B$1:$X$65536,12,FALSE)*$M$14),2)</f>
        <v>0</v>
      </c>
      <c r="H879" s="21"/>
      <c r="I879" s="199">
        <f t="shared" si="20"/>
        <v>0</v>
      </c>
      <c r="J879" s="14"/>
    </row>
    <row r="880" spans="1:10" ht="12.4" hidden="1" customHeight="1">
      <c r="A880" s="13"/>
      <c r="B880" s="1"/>
      <c r="C880" s="36"/>
      <c r="D880" s="211"/>
      <c r="E880" s="212"/>
      <c r="F880" s="43" t="str">
        <f>VLOOKUP(C880,'[2]Acha Air Sales Price List'!$B$1:$D$65536,3,FALSE)</f>
        <v>Exchange rate :</v>
      </c>
      <c r="G880" s="21">
        <f>ROUND(IF(ISBLANK(C880),0,VLOOKUP(C880,'[2]Acha Air Sales Price List'!$B$1:$X$65536,12,FALSE)*$M$14),2)</f>
        <v>0</v>
      </c>
      <c r="H880" s="21"/>
      <c r="I880" s="199">
        <f t="shared" si="20"/>
        <v>0</v>
      </c>
      <c r="J880" s="14"/>
    </row>
    <row r="881" spans="1:10" ht="12.4" hidden="1" customHeight="1">
      <c r="A881" s="13"/>
      <c r="B881" s="1"/>
      <c r="C881" s="36"/>
      <c r="D881" s="211"/>
      <c r="E881" s="212"/>
      <c r="F881" s="43" t="str">
        <f>VLOOKUP(C881,'[2]Acha Air Sales Price List'!$B$1:$D$65536,3,FALSE)</f>
        <v>Exchange rate :</v>
      </c>
      <c r="G881" s="21">
        <f>ROUND(IF(ISBLANK(C881),0,VLOOKUP(C881,'[2]Acha Air Sales Price List'!$B$1:$X$65536,12,FALSE)*$M$14),2)</f>
        <v>0</v>
      </c>
      <c r="H881" s="21"/>
      <c r="I881" s="199">
        <f t="shared" si="20"/>
        <v>0</v>
      </c>
      <c r="J881" s="14"/>
    </row>
    <row r="882" spans="1:10" ht="12.4" hidden="1" customHeight="1">
      <c r="A882" s="13"/>
      <c r="B882" s="1"/>
      <c r="C882" s="36"/>
      <c r="D882" s="211"/>
      <c r="E882" s="212"/>
      <c r="F882" s="43" t="str">
        <f>VLOOKUP(C882,'[2]Acha Air Sales Price List'!$B$1:$D$65536,3,FALSE)</f>
        <v>Exchange rate :</v>
      </c>
      <c r="G882" s="21">
        <f>ROUND(IF(ISBLANK(C882),0,VLOOKUP(C882,'[2]Acha Air Sales Price List'!$B$1:$X$65536,12,FALSE)*$M$14),2)</f>
        <v>0</v>
      </c>
      <c r="H882" s="21"/>
      <c r="I882" s="199">
        <f t="shared" si="20"/>
        <v>0</v>
      </c>
      <c r="J882" s="14"/>
    </row>
    <row r="883" spans="1:10" ht="12.4" hidden="1" customHeight="1">
      <c r="A883" s="13"/>
      <c r="B883" s="1"/>
      <c r="C883" s="36"/>
      <c r="D883" s="211"/>
      <c r="E883" s="212"/>
      <c r="F883" s="43" t="str">
        <f>VLOOKUP(C883,'[2]Acha Air Sales Price List'!$B$1:$D$65536,3,FALSE)</f>
        <v>Exchange rate :</v>
      </c>
      <c r="G883" s="21">
        <f>ROUND(IF(ISBLANK(C883),0,VLOOKUP(C883,'[2]Acha Air Sales Price List'!$B$1:$X$65536,12,FALSE)*$M$14),2)</f>
        <v>0</v>
      </c>
      <c r="H883" s="21"/>
      <c r="I883" s="199">
        <f t="shared" si="20"/>
        <v>0</v>
      </c>
      <c r="J883" s="14"/>
    </row>
    <row r="884" spans="1:10" ht="12.4" hidden="1" customHeight="1">
      <c r="A884" s="13"/>
      <c r="B884" s="1"/>
      <c r="C884" s="36"/>
      <c r="D884" s="211"/>
      <c r="E884" s="212"/>
      <c r="F884" s="43" t="str">
        <f>VLOOKUP(C884,'[2]Acha Air Sales Price List'!$B$1:$D$65536,3,FALSE)</f>
        <v>Exchange rate :</v>
      </c>
      <c r="G884" s="21">
        <f>ROUND(IF(ISBLANK(C884),0,VLOOKUP(C884,'[2]Acha Air Sales Price List'!$B$1:$X$65536,12,FALSE)*$M$14),2)</f>
        <v>0</v>
      </c>
      <c r="H884" s="21"/>
      <c r="I884" s="199">
        <f t="shared" si="20"/>
        <v>0</v>
      </c>
      <c r="J884" s="14"/>
    </row>
    <row r="885" spans="1:10" ht="12.4" hidden="1" customHeight="1">
      <c r="A885" s="13"/>
      <c r="B885" s="1"/>
      <c r="C885" s="37"/>
      <c r="D885" s="211"/>
      <c r="E885" s="212"/>
      <c r="F885" s="43" t="str">
        <f>VLOOKUP(C885,'[2]Acha Air Sales Price List'!$B$1:$D$65536,3,FALSE)</f>
        <v>Exchange rate :</v>
      </c>
      <c r="G885" s="21">
        <f>ROUND(IF(ISBLANK(C885),0,VLOOKUP(C885,'[2]Acha Air Sales Price List'!$B$1:$X$65536,12,FALSE)*$M$14),2)</f>
        <v>0</v>
      </c>
      <c r="H885" s="21"/>
      <c r="I885" s="199">
        <f t="shared" si="20"/>
        <v>0</v>
      </c>
      <c r="J885" s="14"/>
    </row>
    <row r="886" spans="1:10" ht="12" hidden="1" customHeight="1">
      <c r="A886" s="13"/>
      <c r="B886" s="1"/>
      <c r="C886" s="36"/>
      <c r="D886" s="211"/>
      <c r="E886" s="212"/>
      <c r="F886" s="43" t="str">
        <f>VLOOKUP(C886,'[2]Acha Air Sales Price List'!$B$1:$D$65536,3,FALSE)</f>
        <v>Exchange rate :</v>
      </c>
      <c r="G886" s="21">
        <f>ROUND(IF(ISBLANK(C886),0,VLOOKUP(C886,'[2]Acha Air Sales Price List'!$B$1:$X$65536,12,FALSE)*$M$14),2)</f>
        <v>0</v>
      </c>
      <c r="H886" s="21"/>
      <c r="I886" s="199">
        <f t="shared" si="20"/>
        <v>0</v>
      </c>
      <c r="J886" s="14"/>
    </row>
    <row r="887" spans="1:10" ht="12.4" hidden="1" customHeight="1">
      <c r="A887" s="13"/>
      <c r="B887" s="1"/>
      <c r="C887" s="36"/>
      <c r="D887" s="211"/>
      <c r="E887" s="212"/>
      <c r="F887" s="43" t="str">
        <f>VLOOKUP(C887,'[2]Acha Air Sales Price List'!$B$1:$D$65536,3,FALSE)</f>
        <v>Exchange rate :</v>
      </c>
      <c r="G887" s="21">
        <f>ROUND(IF(ISBLANK(C887),0,VLOOKUP(C887,'[2]Acha Air Sales Price List'!$B$1:$X$65536,12,FALSE)*$M$14),2)</f>
        <v>0</v>
      </c>
      <c r="H887" s="21"/>
      <c r="I887" s="199">
        <f t="shared" si="20"/>
        <v>0</v>
      </c>
      <c r="J887" s="14"/>
    </row>
    <row r="888" spans="1:10" ht="12.4" hidden="1" customHeight="1">
      <c r="A888" s="13"/>
      <c r="B888" s="1"/>
      <c r="C888" s="36"/>
      <c r="D888" s="211"/>
      <c r="E888" s="212"/>
      <c r="F888" s="43" t="str">
        <f>VLOOKUP(C888,'[2]Acha Air Sales Price List'!$B$1:$D$65536,3,FALSE)</f>
        <v>Exchange rate :</v>
      </c>
      <c r="G888" s="21">
        <f>ROUND(IF(ISBLANK(C888),0,VLOOKUP(C888,'[2]Acha Air Sales Price List'!$B$1:$X$65536,12,FALSE)*$M$14),2)</f>
        <v>0</v>
      </c>
      <c r="H888" s="21"/>
      <c r="I888" s="199">
        <f t="shared" si="20"/>
        <v>0</v>
      </c>
      <c r="J888" s="14"/>
    </row>
    <row r="889" spans="1:10" ht="12.4" hidden="1" customHeight="1">
      <c r="A889" s="13"/>
      <c r="B889" s="1"/>
      <c r="C889" s="36"/>
      <c r="D889" s="211"/>
      <c r="E889" s="212"/>
      <c r="F889" s="43" t="str">
        <f>VLOOKUP(C889,'[2]Acha Air Sales Price List'!$B$1:$D$65536,3,FALSE)</f>
        <v>Exchange rate :</v>
      </c>
      <c r="G889" s="21">
        <f>ROUND(IF(ISBLANK(C889),0,VLOOKUP(C889,'[2]Acha Air Sales Price List'!$B$1:$X$65536,12,FALSE)*$M$14),2)</f>
        <v>0</v>
      </c>
      <c r="H889" s="21"/>
      <c r="I889" s="199">
        <f t="shared" si="20"/>
        <v>0</v>
      </c>
      <c r="J889" s="14"/>
    </row>
    <row r="890" spans="1:10" ht="12.4" hidden="1" customHeight="1">
      <c r="A890" s="13"/>
      <c r="B890" s="1"/>
      <c r="C890" s="36"/>
      <c r="D890" s="211"/>
      <c r="E890" s="212"/>
      <c r="F890" s="43" t="str">
        <f>VLOOKUP(C890,'[2]Acha Air Sales Price List'!$B$1:$D$65536,3,FALSE)</f>
        <v>Exchange rate :</v>
      </c>
      <c r="G890" s="21">
        <f>ROUND(IF(ISBLANK(C890),0,VLOOKUP(C890,'[2]Acha Air Sales Price List'!$B$1:$X$65536,12,FALSE)*$M$14),2)</f>
        <v>0</v>
      </c>
      <c r="H890" s="21"/>
      <c r="I890" s="199">
        <f t="shared" si="20"/>
        <v>0</v>
      </c>
      <c r="J890" s="14"/>
    </row>
    <row r="891" spans="1:10" ht="12.4" hidden="1" customHeight="1">
      <c r="A891" s="13"/>
      <c r="B891" s="1"/>
      <c r="C891" s="36"/>
      <c r="D891" s="211"/>
      <c r="E891" s="212"/>
      <c r="F891" s="43" t="str">
        <f>VLOOKUP(C891,'[2]Acha Air Sales Price List'!$B$1:$D$65536,3,FALSE)</f>
        <v>Exchange rate :</v>
      </c>
      <c r="G891" s="21">
        <f>ROUND(IF(ISBLANK(C891),0,VLOOKUP(C891,'[2]Acha Air Sales Price List'!$B$1:$X$65536,12,FALSE)*$M$14),2)</f>
        <v>0</v>
      </c>
      <c r="H891" s="21"/>
      <c r="I891" s="199">
        <f t="shared" si="20"/>
        <v>0</v>
      </c>
      <c r="J891" s="14"/>
    </row>
    <row r="892" spans="1:10" ht="12.4" hidden="1" customHeight="1">
      <c r="A892" s="13"/>
      <c r="B892" s="1"/>
      <c r="C892" s="36"/>
      <c r="D892" s="211"/>
      <c r="E892" s="212"/>
      <c r="F892" s="43" t="str">
        <f>VLOOKUP(C892,'[2]Acha Air Sales Price List'!$B$1:$D$65536,3,FALSE)</f>
        <v>Exchange rate :</v>
      </c>
      <c r="G892" s="21">
        <f>ROUND(IF(ISBLANK(C892),0,VLOOKUP(C892,'[2]Acha Air Sales Price List'!$B$1:$X$65536,12,FALSE)*$M$14),2)</f>
        <v>0</v>
      </c>
      <c r="H892" s="21"/>
      <c r="I892" s="199">
        <f t="shared" si="20"/>
        <v>0</v>
      </c>
      <c r="J892" s="14"/>
    </row>
    <row r="893" spans="1:10" ht="12.4" hidden="1" customHeight="1">
      <c r="A893" s="13"/>
      <c r="B893" s="1"/>
      <c r="C893" s="36"/>
      <c r="D893" s="211"/>
      <c r="E893" s="212"/>
      <c r="F893" s="43" t="str">
        <f>VLOOKUP(C893,'[2]Acha Air Sales Price List'!$B$1:$D$65536,3,FALSE)</f>
        <v>Exchange rate :</v>
      </c>
      <c r="G893" s="21">
        <f>ROUND(IF(ISBLANK(C893),0,VLOOKUP(C893,'[2]Acha Air Sales Price List'!$B$1:$X$65536,12,FALSE)*$M$14),2)</f>
        <v>0</v>
      </c>
      <c r="H893" s="21"/>
      <c r="I893" s="199">
        <f t="shared" si="20"/>
        <v>0</v>
      </c>
      <c r="J893" s="14"/>
    </row>
    <row r="894" spans="1:10" ht="12.4" hidden="1" customHeight="1">
      <c r="A894" s="13"/>
      <c r="B894" s="1"/>
      <c r="C894" s="36"/>
      <c r="D894" s="211"/>
      <c r="E894" s="212"/>
      <c r="F894" s="43" t="str">
        <f>VLOOKUP(C894,'[2]Acha Air Sales Price List'!$B$1:$D$65536,3,FALSE)</f>
        <v>Exchange rate :</v>
      </c>
      <c r="G894" s="21">
        <f>ROUND(IF(ISBLANK(C894),0,VLOOKUP(C894,'[2]Acha Air Sales Price List'!$B$1:$X$65536,12,FALSE)*$M$14),2)</f>
        <v>0</v>
      </c>
      <c r="H894" s="21"/>
      <c r="I894" s="199">
        <f t="shared" si="20"/>
        <v>0</v>
      </c>
      <c r="J894" s="14"/>
    </row>
    <row r="895" spans="1:10" ht="12.4" hidden="1" customHeight="1">
      <c r="A895" s="13"/>
      <c r="B895" s="1"/>
      <c r="C895" s="36"/>
      <c r="D895" s="211"/>
      <c r="E895" s="212"/>
      <c r="F895" s="43" t="str">
        <f>VLOOKUP(C895,'[2]Acha Air Sales Price List'!$B$1:$D$65536,3,FALSE)</f>
        <v>Exchange rate :</v>
      </c>
      <c r="G895" s="21">
        <f>ROUND(IF(ISBLANK(C895),0,VLOOKUP(C895,'[2]Acha Air Sales Price List'!$B$1:$X$65536,12,FALSE)*$M$14),2)</f>
        <v>0</v>
      </c>
      <c r="H895" s="21"/>
      <c r="I895" s="199">
        <f t="shared" si="20"/>
        <v>0</v>
      </c>
      <c r="J895" s="14"/>
    </row>
    <row r="896" spans="1:10" ht="12.4" hidden="1" customHeight="1">
      <c r="A896" s="13"/>
      <c r="B896" s="1"/>
      <c r="C896" s="36"/>
      <c r="D896" s="211"/>
      <c r="E896" s="212"/>
      <c r="F896" s="43" t="str">
        <f>VLOOKUP(C896,'[2]Acha Air Sales Price List'!$B$1:$D$65536,3,FALSE)</f>
        <v>Exchange rate :</v>
      </c>
      <c r="G896" s="21">
        <f>ROUND(IF(ISBLANK(C896),0,VLOOKUP(C896,'[2]Acha Air Sales Price List'!$B$1:$X$65536,12,FALSE)*$M$14),2)</f>
        <v>0</v>
      </c>
      <c r="H896" s="21"/>
      <c r="I896" s="199">
        <f t="shared" si="20"/>
        <v>0</v>
      </c>
      <c r="J896" s="14"/>
    </row>
    <row r="897" spans="1:10" ht="12.4" hidden="1" customHeight="1">
      <c r="A897" s="13"/>
      <c r="B897" s="1"/>
      <c r="C897" s="36"/>
      <c r="D897" s="211"/>
      <c r="E897" s="212"/>
      <c r="F897" s="43" t="str">
        <f>VLOOKUP(C897,'[2]Acha Air Sales Price List'!$B$1:$D$65536,3,FALSE)</f>
        <v>Exchange rate :</v>
      </c>
      <c r="G897" s="21">
        <f>ROUND(IF(ISBLANK(C897),0,VLOOKUP(C897,'[2]Acha Air Sales Price List'!$B$1:$X$65536,12,FALSE)*$M$14),2)</f>
        <v>0</v>
      </c>
      <c r="H897" s="21"/>
      <c r="I897" s="199">
        <f t="shared" si="20"/>
        <v>0</v>
      </c>
      <c r="J897" s="14"/>
    </row>
    <row r="898" spans="1:10" ht="12.4" hidden="1" customHeight="1">
      <c r="A898" s="13"/>
      <c r="B898" s="1"/>
      <c r="C898" s="36"/>
      <c r="D898" s="211"/>
      <c r="E898" s="212"/>
      <c r="F898" s="43" t="str">
        <f>VLOOKUP(C898,'[2]Acha Air Sales Price List'!$B$1:$D$65536,3,FALSE)</f>
        <v>Exchange rate :</v>
      </c>
      <c r="G898" s="21">
        <f>ROUND(IF(ISBLANK(C898),0,VLOOKUP(C898,'[2]Acha Air Sales Price List'!$B$1:$X$65536,12,FALSE)*$M$14),2)</f>
        <v>0</v>
      </c>
      <c r="H898" s="21"/>
      <c r="I898" s="199">
        <f t="shared" si="20"/>
        <v>0</v>
      </c>
      <c r="J898" s="14"/>
    </row>
    <row r="899" spans="1:10" ht="12.4" hidden="1" customHeight="1">
      <c r="A899" s="13"/>
      <c r="B899" s="1"/>
      <c r="C899" s="36"/>
      <c r="D899" s="211"/>
      <c r="E899" s="212"/>
      <c r="F899" s="43" t="str">
        <f>VLOOKUP(C899,'[2]Acha Air Sales Price List'!$B$1:$D$65536,3,FALSE)</f>
        <v>Exchange rate :</v>
      </c>
      <c r="G899" s="21">
        <f>ROUND(IF(ISBLANK(C899),0,VLOOKUP(C899,'[2]Acha Air Sales Price List'!$B$1:$X$65536,12,FALSE)*$M$14),2)</f>
        <v>0</v>
      </c>
      <c r="H899" s="21"/>
      <c r="I899" s="199">
        <f t="shared" si="20"/>
        <v>0</v>
      </c>
      <c r="J899" s="14"/>
    </row>
    <row r="900" spans="1:10" ht="12.4" hidden="1" customHeight="1">
      <c r="A900" s="13"/>
      <c r="B900" s="1"/>
      <c r="C900" s="36"/>
      <c r="D900" s="211"/>
      <c r="E900" s="212"/>
      <c r="F900" s="43" t="str">
        <f>VLOOKUP(C900,'[2]Acha Air Sales Price List'!$B$1:$D$65536,3,FALSE)</f>
        <v>Exchange rate :</v>
      </c>
      <c r="G900" s="21">
        <f>ROUND(IF(ISBLANK(C900),0,VLOOKUP(C900,'[2]Acha Air Sales Price List'!$B$1:$X$65536,12,FALSE)*$M$14),2)</f>
        <v>0</v>
      </c>
      <c r="H900" s="21"/>
      <c r="I900" s="199">
        <f t="shared" si="20"/>
        <v>0</v>
      </c>
      <c r="J900" s="14"/>
    </row>
    <row r="901" spans="1:10" ht="12.4" hidden="1" customHeight="1">
      <c r="A901" s="13"/>
      <c r="B901" s="1"/>
      <c r="C901" s="36"/>
      <c r="D901" s="211"/>
      <c r="E901" s="212"/>
      <c r="F901" s="43" t="str">
        <f>VLOOKUP(C901,'[2]Acha Air Sales Price List'!$B$1:$D$65536,3,FALSE)</f>
        <v>Exchange rate :</v>
      </c>
      <c r="G901" s="21">
        <f>ROUND(IF(ISBLANK(C901),0,VLOOKUP(C901,'[2]Acha Air Sales Price List'!$B$1:$X$65536,12,FALSE)*$M$14),2)</f>
        <v>0</v>
      </c>
      <c r="H901" s="21"/>
      <c r="I901" s="199">
        <f t="shared" si="20"/>
        <v>0</v>
      </c>
      <c r="J901" s="14"/>
    </row>
    <row r="902" spans="1:10" ht="12.4" hidden="1" customHeight="1">
      <c r="A902" s="13"/>
      <c r="B902" s="1"/>
      <c r="C902" s="36"/>
      <c r="D902" s="211"/>
      <c r="E902" s="212"/>
      <c r="F902" s="43" t="str">
        <f>VLOOKUP(C902,'[2]Acha Air Sales Price List'!$B$1:$D$65536,3,FALSE)</f>
        <v>Exchange rate :</v>
      </c>
      <c r="G902" s="21">
        <f>ROUND(IF(ISBLANK(C902),0,VLOOKUP(C902,'[2]Acha Air Sales Price List'!$B$1:$X$65536,12,FALSE)*$M$14),2)</f>
        <v>0</v>
      </c>
      <c r="H902" s="21"/>
      <c r="I902" s="199">
        <f t="shared" si="20"/>
        <v>0</v>
      </c>
      <c r="J902" s="14"/>
    </row>
    <row r="903" spans="1:10" ht="12.4" hidden="1" customHeight="1">
      <c r="A903" s="13"/>
      <c r="B903" s="1"/>
      <c r="C903" s="36"/>
      <c r="D903" s="211"/>
      <c r="E903" s="212"/>
      <c r="F903" s="43" t="str">
        <f>VLOOKUP(C903,'[2]Acha Air Sales Price List'!$B$1:$D$65536,3,FALSE)</f>
        <v>Exchange rate :</v>
      </c>
      <c r="G903" s="21">
        <f>ROUND(IF(ISBLANK(C903),0,VLOOKUP(C903,'[2]Acha Air Sales Price List'!$B$1:$X$65536,12,FALSE)*$M$14),2)</f>
        <v>0</v>
      </c>
      <c r="H903" s="21"/>
      <c r="I903" s="199">
        <f t="shared" si="20"/>
        <v>0</v>
      </c>
      <c r="J903" s="14"/>
    </row>
    <row r="904" spans="1:10" ht="12.4" hidden="1" customHeight="1">
      <c r="A904" s="13"/>
      <c r="B904" s="1"/>
      <c r="C904" s="36"/>
      <c r="D904" s="211"/>
      <c r="E904" s="212"/>
      <c r="F904" s="43" t="str">
        <f>VLOOKUP(C904,'[2]Acha Air Sales Price List'!$B$1:$D$65536,3,FALSE)</f>
        <v>Exchange rate :</v>
      </c>
      <c r="G904" s="21">
        <f>ROUND(IF(ISBLANK(C904),0,VLOOKUP(C904,'[2]Acha Air Sales Price List'!$B$1:$X$65536,12,FALSE)*$M$14),2)</f>
        <v>0</v>
      </c>
      <c r="H904" s="21"/>
      <c r="I904" s="199">
        <f t="shared" si="20"/>
        <v>0</v>
      </c>
      <c r="J904" s="14"/>
    </row>
    <row r="905" spans="1:10" ht="12.4" hidden="1" customHeight="1">
      <c r="A905" s="13"/>
      <c r="B905" s="1"/>
      <c r="C905" s="36"/>
      <c r="D905" s="211"/>
      <c r="E905" s="212"/>
      <c r="F905" s="43" t="str">
        <f>VLOOKUP(C905,'[2]Acha Air Sales Price List'!$B$1:$D$65536,3,FALSE)</f>
        <v>Exchange rate :</v>
      </c>
      <c r="G905" s="21">
        <f>ROUND(IF(ISBLANK(C905),0,VLOOKUP(C905,'[2]Acha Air Sales Price List'!$B$1:$X$65536,12,FALSE)*$M$14),2)</f>
        <v>0</v>
      </c>
      <c r="H905" s="21"/>
      <c r="I905" s="199">
        <f t="shared" si="20"/>
        <v>0</v>
      </c>
      <c r="J905" s="14"/>
    </row>
    <row r="906" spans="1:10" ht="12.4" hidden="1" customHeight="1">
      <c r="A906" s="13"/>
      <c r="B906" s="1"/>
      <c r="C906" s="36"/>
      <c r="D906" s="211"/>
      <c r="E906" s="212"/>
      <c r="F906" s="43" t="str">
        <f>VLOOKUP(C906,'[2]Acha Air Sales Price List'!$B$1:$D$65536,3,FALSE)</f>
        <v>Exchange rate :</v>
      </c>
      <c r="G906" s="21">
        <f>ROUND(IF(ISBLANK(C906),0,VLOOKUP(C906,'[2]Acha Air Sales Price List'!$B$1:$X$65536,12,FALSE)*$M$14),2)</f>
        <v>0</v>
      </c>
      <c r="H906" s="21"/>
      <c r="I906" s="199">
        <f t="shared" ref="I906:I936" si="21">ROUND(IF(ISNUMBER(B906), G906*B906, 0),5)</f>
        <v>0</v>
      </c>
      <c r="J906" s="14"/>
    </row>
    <row r="907" spans="1:10" ht="12.4" hidden="1" customHeight="1">
      <c r="A907" s="13"/>
      <c r="B907" s="1"/>
      <c r="C907" s="36"/>
      <c r="D907" s="211"/>
      <c r="E907" s="212"/>
      <c r="F907" s="43" t="str">
        <f>VLOOKUP(C907,'[2]Acha Air Sales Price List'!$B$1:$D$65536,3,FALSE)</f>
        <v>Exchange rate :</v>
      </c>
      <c r="G907" s="21">
        <f>ROUND(IF(ISBLANK(C907),0,VLOOKUP(C907,'[2]Acha Air Sales Price List'!$B$1:$X$65536,12,FALSE)*$M$14),2)</f>
        <v>0</v>
      </c>
      <c r="H907" s="21"/>
      <c r="I907" s="199">
        <f t="shared" si="21"/>
        <v>0</v>
      </c>
      <c r="J907" s="14"/>
    </row>
    <row r="908" spans="1:10" ht="12.4" hidden="1" customHeight="1">
      <c r="A908" s="13"/>
      <c r="B908" s="1"/>
      <c r="C908" s="36"/>
      <c r="D908" s="211"/>
      <c r="E908" s="212"/>
      <c r="F908" s="43" t="str">
        <f>VLOOKUP(C908,'[2]Acha Air Sales Price List'!$B$1:$D$65536,3,FALSE)</f>
        <v>Exchange rate :</v>
      </c>
      <c r="G908" s="21">
        <f>ROUND(IF(ISBLANK(C908),0,VLOOKUP(C908,'[2]Acha Air Sales Price List'!$B$1:$X$65536,12,FALSE)*$M$14),2)</f>
        <v>0</v>
      </c>
      <c r="H908" s="21"/>
      <c r="I908" s="199">
        <f t="shared" si="21"/>
        <v>0</v>
      </c>
      <c r="J908" s="14"/>
    </row>
    <row r="909" spans="1:10" ht="12.4" hidden="1" customHeight="1">
      <c r="A909" s="13"/>
      <c r="B909" s="1"/>
      <c r="C909" s="37"/>
      <c r="D909" s="211"/>
      <c r="E909" s="212"/>
      <c r="F909" s="43" t="str">
        <f>VLOOKUP(C909,'[2]Acha Air Sales Price List'!$B$1:$D$65536,3,FALSE)</f>
        <v>Exchange rate :</v>
      </c>
      <c r="G909" s="21">
        <f>ROUND(IF(ISBLANK(C909),0,VLOOKUP(C909,'[2]Acha Air Sales Price List'!$B$1:$X$65536,12,FALSE)*$M$14),2)</f>
        <v>0</v>
      </c>
      <c r="H909" s="21"/>
      <c r="I909" s="199">
        <f t="shared" si="21"/>
        <v>0</v>
      </c>
      <c r="J909" s="14"/>
    </row>
    <row r="910" spans="1:10" ht="12" hidden="1" customHeight="1">
      <c r="A910" s="13"/>
      <c r="B910" s="1"/>
      <c r="C910" s="36"/>
      <c r="D910" s="211"/>
      <c r="E910" s="212"/>
      <c r="F910" s="43" t="str">
        <f>VLOOKUP(C910,'[2]Acha Air Sales Price List'!$B$1:$D$65536,3,FALSE)</f>
        <v>Exchange rate :</v>
      </c>
      <c r="G910" s="21">
        <f>ROUND(IF(ISBLANK(C910),0,VLOOKUP(C910,'[2]Acha Air Sales Price List'!$B$1:$X$65536,12,FALSE)*$M$14),2)</f>
        <v>0</v>
      </c>
      <c r="H910" s="21"/>
      <c r="I910" s="199">
        <f t="shared" si="21"/>
        <v>0</v>
      </c>
      <c r="J910" s="14"/>
    </row>
    <row r="911" spans="1:10" ht="12.4" hidden="1" customHeight="1">
      <c r="A911" s="13"/>
      <c r="B911" s="1"/>
      <c r="C911" s="36"/>
      <c r="D911" s="211"/>
      <c r="E911" s="212"/>
      <c r="F911" s="43" t="str">
        <f>VLOOKUP(C911,'[2]Acha Air Sales Price List'!$B$1:$D$65536,3,FALSE)</f>
        <v>Exchange rate :</v>
      </c>
      <c r="G911" s="21">
        <f>ROUND(IF(ISBLANK(C911),0,VLOOKUP(C911,'[2]Acha Air Sales Price List'!$B$1:$X$65536,12,FALSE)*$M$14),2)</f>
        <v>0</v>
      </c>
      <c r="H911" s="21"/>
      <c r="I911" s="199">
        <f t="shared" si="21"/>
        <v>0</v>
      </c>
      <c r="J911" s="14"/>
    </row>
    <row r="912" spans="1:10" ht="12.4" hidden="1" customHeight="1">
      <c r="A912" s="13"/>
      <c r="B912" s="1"/>
      <c r="C912" s="36"/>
      <c r="D912" s="211"/>
      <c r="E912" s="212"/>
      <c r="F912" s="43" t="str">
        <f>VLOOKUP(C912,'[2]Acha Air Sales Price List'!$B$1:$D$65536,3,FALSE)</f>
        <v>Exchange rate :</v>
      </c>
      <c r="G912" s="21">
        <f>ROUND(IF(ISBLANK(C912),0,VLOOKUP(C912,'[2]Acha Air Sales Price List'!$B$1:$X$65536,12,FALSE)*$M$14),2)</f>
        <v>0</v>
      </c>
      <c r="H912" s="21"/>
      <c r="I912" s="199">
        <f t="shared" si="21"/>
        <v>0</v>
      </c>
      <c r="J912" s="14"/>
    </row>
    <row r="913" spans="1:10" ht="12.4" hidden="1" customHeight="1">
      <c r="A913" s="13"/>
      <c r="B913" s="1"/>
      <c r="C913" s="36"/>
      <c r="D913" s="211"/>
      <c r="E913" s="212"/>
      <c r="F913" s="43" t="str">
        <f>VLOOKUP(C913,'[2]Acha Air Sales Price List'!$B$1:$D$65536,3,FALSE)</f>
        <v>Exchange rate :</v>
      </c>
      <c r="G913" s="21">
        <f>ROUND(IF(ISBLANK(C913),0,VLOOKUP(C913,'[2]Acha Air Sales Price List'!$B$1:$X$65536,12,FALSE)*$M$14),2)</f>
        <v>0</v>
      </c>
      <c r="H913" s="21"/>
      <c r="I913" s="199">
        <f t="shared" si="21"/>
        <v>0</v>
      </c>
      <c r="J913" s="14"/>
    </row>
    <row r="914" spans="1:10" ht="12.4" hidden="1" customHeight="1">
      <c r="A914" s="13"/>
      <c r="B914" s="1"/>
      <c r="C914" s="36"/>
      <c r="D914" s="211"/>
      <c r="E914" s="212"/>
      <c r="F914" s="43" t="str">
        <f>VLOOKUP(C914,'[2]Acha Air Sales Price List'!$B$1:$D$65536,3,FALSE)</f>
        <v>Exchange rate :</v>
      </c>
      <c r="G914" s="21">
        <f>ROUND(IF(ISBLANK(C914),0,VLOOKUP(C914,'[2]Acha Air Sales Price List'!$B$1:$X$65536,12,FALSE)*$M$14),2)</f>
        <v>0</v>
      </c>
      <c r="H914" s="21"/>
      <c r="I914" s="199">
        <f t="shared" si="21"/>
        <v>0</v>
      </c>
      <c r="J914" s="14"/>
    </row>
    <row r="915" spans="1:10" ht="12.4" hidden="1" customHeight="1">
      <c r="A915" s="13"/>
      <c r="B915" s="1"/>
      <c r="C915" s="36"/>
      <c r="D915" s="211"/>
      <c r="E915" s="212"/>
      <c r="F915" s="43" t="str">
        <f>VLOOKUP(C915,'[2]Acha Air Sales Price List'!$B$1:$D$65536,3,FALSE)</f>
        <v>Exchange rate :</v>
      </c>
      <c r="G915" s="21">
        <f>ROUND(IF(ISBLANK(C915),0,VLOOKUP(C915,'[2]Acha Air Sales Price List'!$B$1:$X$65536,12,FALSE)*$M$14),2)</f>
        <v>0</v>
      </c>
      <c r="H915" s="21"/>
      <c r="I915" s="199">
        <f t="shared" si="21"/>
        <v>0</v>
      </c>
      <c r="J915" s="14"/>
    </row>
    <row r="916" spans="1:10" ht="12.4" hidden="1" customHeight="1">
      <c r="A916" s="13"/>
      <c r="B916" s="1"/>
      <c r="C916" s="36"/>
      <c r="D916" s="211"/>
      <c r="E916" s="212"/>
      <c r="F916" s="43" t="str">
        <f>VLOOKUP(C916,'[2]Acha Air Sales Price List'!$B$1:$D$65536,3,FALSE)</f>
        <v>Exchange rate :</v>
      </c>
      <c r="G916" s="21">
        <f>ROUND(IF(ISBLANK(C916),0,VLOOKUP(C916,'[2]Acha Air Sales Price List'!$B$1:$X$65536,12,FALSE)*$M$14),2)</f>
        <v>0</v>
      </c>
      <c r="H916" s="21"/>
      <c r="I916" s="199">
        <f t="shared" si="21"/>
        <v>0</v>
      </c>
      <c r="J916" s="14"/>
    </row>
    <row r="917" spans="1:10" ht="12.4" hidden="1" customHeight="1">
      <c r="A917" s="13"/>
      <c r="B917" s="1"/>
      <c r="C917" s="36"/>
      <c r="D917" s="211"/>
      <c r="E917" s="212"/>
      <c r="F917" s="43" t="str">
        <f>VLOOKUP(C917,'[2]Acha Air Sales Price List'!$B$1:$D$65536,3,FALSE)</f>
        <v>Exchange rate :</v>
      </c>
      <c r="G917" s="21">
        <f>ROUND(IF(ISBLANK(C917),0,VLOOKUP(C917,'[2]Acha Air Sales Price List'!$B$1:$X$65536,12,FALSE)*$M$14),2)</f>
        <v>0</v>
      </c>
      <c r="H917" s="21"/>
      <c r="I917" s="199">
        <f t="shared" si="21"/>
        <v>0</v>
      </c>
      <c r="J917" s="14"/>
    </row>
    <row r="918" spans="1:10" ht="12.4" hidden="1" customHeight="1">
      <c r="A918" s="13"/>
      <c r="B918" s="1"/>
      <c r="C918" s="36"/>
      <c r="D918" s="211"/>
      <c r="E918" s="212"/>
      <c r="F918" s="43" t="str">
        <f>VLOOKUP(C918,'[2]Acha Air Sales Price List'!$B$1:$D$65536,3,FALSE)</f>
        <v>Exchange rate :</v>
      </c>
      <c r="G918" s="21">
        <f>ROUND(IF(ISBLANK(C918),0,VLOOKUP(C918,'[2]Acha Air Sales Price List'!$B$1:$X$65536,12,FALSE)*$M$14),2)</f>
        <v>0</v>
      </c>
      <c r="H918" s="21"/>
      <c r="I918" s="199">
        <f t="shared" si="21"/>
        <v>0</v>
      </c>
      <c r="J918" s="14"/>
    </row>
    <row r="919" spans="1:10" ht="12.4" hidden="1" customHeight="1">
      <c r="A919" s="13"/>
      <c r="B919" s="1"/>
      <c r="C919" s="36"/>
      <c r="D919" s="211"/>
      <c r="E919" s="212"/>
      <c r="F919" s="43" t="str">
        <f>VLOOKUP(C919,'[2]Acha Air Sales Price List'!$B$1:$D$65536,3,FALSE)</f>
        <v>Exchange rate :</v>
      </c>
      <c r="G919" s="21">
        <f>ROUND(IF(ISBLANK(C919),0,VLOOKUP(C919,'[2]Acha Air Sales Price List'!$B$1:$X$65536,12,FALSE)*$M$14),2)</f>
        <v>0</v>
      </c>
      <c r="H919" s="21"/>
      <c r="I919" s="199">
        <f t="shared" si="21"/>
        <v>0</v>
      </c>
      <c r="J919" s="14"/>
    </row>
    <row r="920" spans="1:10" ht="12.4" hidden="1" customHeight="1">
      <c r="A920" s="13"/>
      <c r="B920" s="1"/>
      <c r="C920" s="36"/>
      <c r="D920" s="211"/>
      <c r="E920" s="212"/>
      <c r="F920" s="43" t="str">
        <f>VLOOKUP(C920,'[2]Acha Air Sales Price List'!$B$1:$D$65536,3,FALSE)</f>
        <v>Exchange rate :</v>
      </c>
      <c r="G920" s="21">
        <f>ROUND(IF(ISBLANK(C920),0,VLOOKUP(C920,'[2]Acha Air Sales Price List'!$B$1:$X$65536,12,FALSE)*$M$14),2)</f>
        <v>0</v>
      </c>
      <c r="H920" s="21"/>
      <c r="I920" s="199">
        <f t="shared" si="21"/>
        <v>0</v>
      </c>
      <c r="J920" s="14"/>
    </row>
    <row r="921" spans="1:10" ht="12.4" hidden="1" customHeight="1">
      <c r="A921" s="13"/>
      <c r="B921" s="1"/>
      <c r="C921" s="36"/>
      <c r="D921" s="211"/>
      <c r="E921" s="212"/>
      <c r="F921" s="43" t="str">
        <f>VLOOKUP(C921,'[2]Acha Air Sales Price List'!$B$1:$D$65536,3,FALSE)</f>
        <v>Exchange rate :</v>
      </c>
      <c r="G921" s="21">
        <f>ROUND(IF(ISBLANK(C921),0,VLOOKUP(C921,'[2]Acha Air Sales Price List'!$B$1:$X$65536,12,FALSE)*$M$14),2)</f>
        <v>0</v>
      </c>
      <c r="H921" s="21"/>
      <c r="I921" s="199">
        <f t="shared" si="21"/>
        <v>0</v>
      </c>
      <c r="J921" s="14"/>
    </row>
    <row r="922" spans="1:10" ht="12.4" hidden="1" customHeight="1">
      <c r="A922" s="13"/>
      <c r="B922" s="1"/>
      <c r="C922" s="36"/>
      <c r="D922" s="211"/>
      <c r="E922" s="212"/>
      <c r="F922" s="43" t="str">
        <f>VLOOKUP(C922,'[2]Acha Air Sales Price List'!$B$1:$D$65536,3,FALSE)</f>
        <v>Exchange rate :</v>
      </c>
      <c r="G922" s="21">
        <f>ROUND(IF(ISBLANK(C922),0,VLOOKUP(C922,'[2]Acha Air Sales Price List'!$B$1:$X$65536,12,FALSE)*$M$14),2)</f>
        <v>0</v>
      </c>
      <c r="H922" s="21"/>
      <c r="I922" s="199">
        <f t="shared" si="21"/>
        <v>0</v>
      </c>
      <c r="J922" s="14"/>
    </row>
    <row r="923" spans="1:10" ht="12.4" hidden="1" customHeight="1">
      <c r="A923" s="13"/>
      <c r="B923" s="1"/>
      <c r="C923" s="36"/>
      <c r="D923" s="211"/>
      <c r="E923" s="212"/>
      <c r="F923" s="43" t="str">
        <f>VLOOKUP(C923,'[2]Acha Air Sales Price List'!$B$1:$D$65536,3,FALSE)</f>
        <v>Exchange rate :</v>
      </c>
      <c r="G923" s="21">
        <f>ROUND(IF(ISBLANK(C923),0,VLOOKUP(C923,'[2]Acha Air Sales Price List'!$B$1:$X$65536,12,FALSE)*$M$14),2)</f>
        <v>0</v>
      </c>
      <c r="H923" s="21"/>
      <c r="I923" s="199">
        <f t="shared" si="21"/>
        <v>0</v>
      </c>
      <c r="J923" s="14"/>
    </row>
    <row r="924" spans="1:10" ht="12.4" hidden="1" customHeight="1">
      <c r="A924" s="13"/>
      <c r="B924" s="1"/>
      <c r="C924" s="36"/>
      <c r="D924" s="211"/>
      <c r="E924" s="212"/>
      <c r="F924" s="43" t="str">
        <f>VLOOKUP(C924,'[2]Acha Air Sales Price List'!$B$1:$D$65536,3,FALSE)</f>
        <v>Exchange rate :</v>
      </c>
      <c r="G924" s="21">
        <f>ROUND(IF(ISBLANK(C924),0,VLOOKUP(C924,'[2]Acha Air Sales Price List'!$B$1:$X$65536,12,FALSE)*$M$14),2)</f>
        <v>0</v>
      </c>
      <c r="H924" s="21"/>
      <c r="I924" s="199">
        <f t="shared" si="21"/>
        <v>0</v>
      </c>
      <c r="J924" s="14"/>
    </row>
    <row r="925" spans="1:10" ht="12.4" hidden="1" customHeight="1">
      <c r="A925" s="13"/>
      <c r="B925" s="1"/>
      <c r="C925" s="36"/>
      <c r="D925" s="211"/>
      <c r="E925" s="212"/>
      <c r="F925" s="43" t="str">
        <f>VLOOKUP(C925,'[2]Acha Air Sales Price List'!$B$1:$D$65536,3,FALSE)</f>
        <v>Exchange rate :</v>
      </c>
      <c r="G925" s="21">
        <f>ROUND(IF(ISBLANK(C925),0,VLOOKUP(C925,'[2]Acha Air Sales Price List'!$B$1:$X$65536,12,FALSE)*$M$14),2)</f>
        <v>0</v>
      </c>
      <c r="H925" s="21"/>
      <c r="I925" s="199">
        <f t="shared" si="21"/>
        <v>0</v>
      </c>
      <c r="J925" s="14"/>
    </row>
    <row r="926" spans="1:10" ht="12.4" hidden="1" customHeight="1">
      <c r="A926" s="13"/>
      <c r="B926" s="1"/>
      <c r="C926" s="36"/>
      <c r="D926" s="211"/>
      <c r="E926" s="212"/>
      <c r="F926" s="43" t="str">
        <f>VLOOKUP(C926,'[2]Acha Air Sales Price List'!$B$1:$D$65536,3,FALSE)</f>
        <v>Exchange rate :</v>
      </c>
      <c r="G926" s="21">
        <f>ROUND(IF(ISBLANK(C926),0,VLOOKUP(C926,'[2]Acha Air Sales Price List'!$B$1:$X$65536,12,FALSE)*$M$14),2)</f>
        <v>0</v>
      </c>
      <c r="H926" s="21"/>
      <c r="I926" s="199">
        <f t="shared" si="21"/>
        <v>0</v>
      </c>
      <c r="J926" s="14"/>
    </row>
    <row r="927" spans="1:10" ht="12.4" hidden="1" customHeight="1">
      <c r="A927" s="13"/>
      <c r="B927" s="1"/>
      <c r="C927" s="36"/>
      <c r="D927" s="211"/>
      <c r="E927" s="212"/>
      <c r="F927" s="43" t="str">
        <f>VLOOKUP(C927,'[2]Acha Air Sales Price List'!$B$1:$D$65536,3,FALSE)</f>
        <v>Exchange rate :</v>
      </c>
      <c r="G927" s="21">
        <f>ROUND(IF(ISBLANK(C927),0,VLOOKUP(C927,'[2]Acha Air Sales Price List'!$B$1:$X$65536,12,FALSE)*$M$14),2)</f>
        <v>0</v>
      </c>
      <c r="H927" s="21"/>
      <c r="I927" s="199">
        <f t="shared" si="21"/>
        <v>0</v>
      </c>
      <c r="J927" s="14"/>
    </row>
    <row r="928" spans="1:10" ht="12.4" hidden="1" customHeight="1">
      <c r="A928" s="13"/>
      <c r="B928" s="1"/>
      <c r="C928" s="36"/>
      <c r="D928" s="211"/>
      <c r="E928" s="212"/>
      <c r="F928" s="43" t="str">
        <f>VLOOKUP(C928,'[2]Acha Air Sales Price List'!$B$1:$D$65536,3,FALSE)</f>
        <v>Exchange rate :</v>
      </c>
      <c r="G928" s="21">
        <f>ROUND(IF(ISBLANK(C928),0,VLOOKUP(C928,'[2]Acha Air Sales Price List'!$B$1:$X$65536,12,FALSE)*$M$14),2)</f>
        <v>0</v>
      </c>
      <c r="H928" s="21"/>
      <c r="I928" s="199">
        <f t="shared" si="21"/>
        <v>0</v>
      </c>
      <c r="J928" s="14"/>
    </row>
    <row r="929" spans="1:10" ht="12.4" hidden="1" customHeight="1">
      <c r="A929" s="13"/>
      <c r="B929" s="1"/>
      <c r="C929" s="36"/>
      <c r="D929" s="211"/>
      <c r="E929" s="212"/>
      <c r="F929" s="43" t="str">
        <f>VLOOKUP(C929,'[2]Acha Air Sales Price List'!$B$1:$D$65536,3,FALSE)</f>
        <v>Exchange rate :</v>
      </c>
      <c r="G929" s="21">
        <f>ROUND(IF(ISBLANK(C929),0,VLOOKUP(C929,'[2]Acha Air Sales Price List'!$B$1:$X$65536,12,FALSE)*$M$14),2)</f>
        <v>0</v>
      </c>
      <c r="H929" s="21"/>
      <c r="I929" s="199">
        <f t="shared" si="21"/>
        <v>0</v>
      </c>
      <c r="J929" s="14"/>
    </row>
    <row r="930" spans="1:10" ht="12.4" hidden="1" customHeight="1">
      <c r="A930" s="13"/>
      <c r="B930" s="1"/>
      <c r="C930" s="36"/>
      <c r="D930" s="211"/>
      <c r="E930" s="212"/>
      <c r="F930" s="43" t="str">
        <f>VLOOKUP(C930,'[2]Acha Air Sales Price List'!$B$1:$D$65536,3,FALSE)</f>
        <v>Exchange rate :</v>
      </c>
      <c r="G930" s="21">
        <f>ROUND(IF(ISBLANK(C930),0,VLOOKUP(C930,'[2]Acha Air Sales Price List'!$B$1:$X$65536,12,FALSE)*$M$14),2)</f>
        <v>0</v>
      </c>
      <c r="H930" s="21"/>
      <c r="I930" s="199">
        <f t="shared" si="21"/>
        <v>0</v>
      </c>
      <c r="J930" s="14"/>
    </row>
    <row r="931" spans="1:10" ht="12.4" hidden="1" customHeight="1">
      <c r="A931" s="13"/>
      <c r="B931" s="1"/>
      <c r="C931" s="36"/>
      <c r="D931" s="211"/>
      <c r="E931" s="212"/>
      <c r="F931" s="43" t="str">
        <f>VLOOKUP(C931,'[2]Acha Air Sales Price List'!$B$1:$D$65536,3,FALSE)</f>
        <v>Exchange rate :</v>
      </c>
      <c r="G931" s="21">
        <f>ROUND(IF(ISBLANK(C931),0,VLOOKUP(C931,'[2]Acha Air Sales Price List'!$B$1:$X$65536,12,FALSE)*$M$14),2)</f>
        <v>0</v>
      </c>
      <c r="H931" s="21"/>
      <c r="I931" s="199">
        <f t="shared" si="21"/>
        <v>0</v>
      </c>
      <c r="J931" s="14"/>
    </row>
    <row r="932" spans="1:10" ht="12.4" hidden="1" customHeight="1">
      <c r="A932" s="13"/>
      <c r="B932" s="1"/>
      <c r="C932" s="36"/>
      <c r="D932" s="211"/>
      <c r="E932" s="212"/>
      <c r="F932" s="43" t="str">
        <f>VLOOKUP(C932,'[2]Acha Air Sales Price List'!$B$1:$D$65536,3,FALSE)</f>
        <v>Exchange rate :</v>
      </c>
      <c r="G932" s="21">
        <f>ROUND(IF(ISBLANK(C932),0,VLOOKUP(C932,'[2]Acha Air Sales Price List'!$B$1:$X$65536,12,FALSE)*$M$14),2)</f>
        <v>0</v>
      </c>
      <c r="H932" s="21"/>
      <c r="I932" s="199">
        <f t="shared" si="21"/>
        <v>0</v>
      </c>
      <c r="J932" s="14"/>
    </row>
    <row r="933" spans="1:10" ht="12.4" hidden="1" customHeight="1">
      <c r="A933" s="13"/>
      <c r="B933" s="1"/>
      <c r="C933" s="36"/>
      <c r="D933" s="211"/>
      <c r="E933" s="212"/>
      <c r="F933" s="43" t="str">
        <f>VLOOKUP(C933,'[2]Acha Air Sales Price List'!$B$1:$D$65536,3,FALSE)</f>
        <v>Exchange rate :</v>
      </c>
      <c r="G933" s="21">
        <f>ROUND(IF(ISBLANK(C933),0,VLOOKUP(C933,'[2]Acha Air Sales Price List'!$B$1:$X$65536,12,FALSE)*$M$14),2)</f>
        <v>0</v>
      </c>
      <c r="H933" s="21"/>
      <c r="I933" s="199">
        <f t="shared" si="21"/>
        <v>0</v>
      </c>
      <c r="J933" s="14"/>
    </row>
    <row r="934" spans="1:10" ht="12.4" hidden="1" customHeight="1">
      <c r="A934" s="13"/>
      <c r="B934" s="1"/>
      <c r="C934" s="36"/>
      <c r="D934" s="211"/>
      <c r="E934" s="212"/>
      <c r="F934" s="43" t="str">
        <f>VLOOKUP(C934,'[2]Acha Air Sales Price List'!$B$1:$D$65536,3,FALSE)</f>
        <v>Exchange rate :</v>
      </c>
      <c r="G934" s="21">
        <f>ROUND(IF(ISBLANK(C934),0,VLOOKUP(C934,'[2]Acha Air Sales Price List'!$B$1:$X$65536,12,FALSE)*$M$14),2)</f>
        <v>0</v>
      </c>
      <c r="H934" s="21"/>
      <c r="I934" s="199">
        <f t="shared" si="21"/>
        <v>0</v>
      </c>
      <c r="J934" s="14"/>
    </row>
    <row r="935" spans="1:10" ht="12.4" hidden="1" customHeight="1">
      <c r="A935" s="13"/>
      <c r="B935" s="1"/>
      <c r="C935" s="36"/>
      <c r="D935" s="211"/>
      <c r="E935" s="212"/>
      <c r="F935" s="43" t="str">
        <f>VLOOKUP(C935,'[2]Acha Air Sales Price List'!$B$1:$D$65536,3,FALSE)</f>
        <v>Exchange rate :</v>
      </c>
      <c r="G935" s="21">
        <f>ROUND(IF(ISBLANK(C935),0,VLOOKUP(C935,'[2]Acha Air Sales Price List'!$B$1:$X$65536,12,FALSE)*$M$14),2)</f>
        <v>0</v>
      </c>
      <c r="H935" s="21"/>
      <c r="I935" s="199">
        <f t="shared" si="21"/>
        <v>0</v>
      </c>
      <c r="J935" s="14"/>
    </row>
    <row r="936" spans="1:10" ht="12.4" hidden="1" customHeight="1">
      <c r="A936" s="13"/>
      <c r="B936" s="1"/>
      <c r="C936" s="36"/>
      <c r="D936" s="211"/>
      <c r="E936" s="212"/>
      <c r="F936" s="43" t="str">
        <f>VLOOKUP(C936,'[2]Acha Air Sales Price List'!$B$1:$D$65536,3,FALSE)</f>
        <v>Exchange rate :</v>
      </c>
      <c r="G936" s="21">
        <f>ROUND(IF(ISBLANK(C936),0,VLOOKUP(C936,'[2]Acha Air Sales Price List'!$B$1:$X$65536,12,FALSE)*$M$14),2)</f>
        <v>0</v>
      </c>
      <c r="H936" s="21"/>
      <c r="I936" s="199">
        <f t="shared" si="21"/>
        <v>0</v>
      </c>
      <c r="J936" s="14"/>
    </row>
    <row r="937" spans="1:10" ht="12.4" hidden="1" customHeight="1">
      <c r="A937" s="13"/>
      <c r="B937" s="1"/>
      <c r="C937" s="37"/>
      <c r="D937" s="211"/>
      <c r="E937" s="212"/>
      <c r="F937" s="43" t="str">
        <f>VLOOKUP(C937,'[2]Acha Air Sales Price List'!$B$1:$D$65536,3,FALSE)</f>
        <v>Exchange rate :</v>
      </c>
      <c r="G937" s="21">
        <f>ROUND(IF(ISBLANK(C937),0,VLOOKUP(C937,'[2]Acha Air Sales Price List'!$B$1:$X$65536,12,FALSE)*$M$14),2)</f>
        <v>0</v>
      </c>
      <c r="H937" s="21"/>
      <c r="I937" s="199">
        <f>ROUND(IF(ISNUMBER(B937), G937*B937, 0),5)</f>
        <v>0</v>
      </c>
      <c r="J937" s="14"/>
    </row>
    <row r="938" spans="1:10" ht="12" hidden="1" customHeight="1">
      <c r="A938" s="13"/>
      <c r="B938" s="1"/>
      <c r="C938" s="36"/>
      <c r="D938" s="211"/>
      <c r="E938" s="212"/>
      <c r="F938" s="43" t="str">
        <f>VLOOKUP(C938,'[2]Acha Air Sales Price List'!$B$1:$D$65536,3,FALSE)</f>
        <v>Exchange rate :</v>
      </c>
      <c r="G938" s="21">
        <f>ROUND(IF(ISBLANK(C938),0,VLOOKUP(C938,'[2]Acha Air Sales Price List'!$B$1:$X$65536,12,FALSE)*$M$14),2)</f>
        <v>0</v>
      </c>
      <c r="H938" s="21"/>
      <c r="I938" s="199">
        <f t="shared" ref="I938:I1001" si="22">ROUND(IF(ISNUMBER(B938), G938*B938, 0),5)</f>
        <v>0</v>
      </c>
      <c r="J938" s="14"/>
    </row>
    <row r="939" spans="1:10" ht="12.4" hidden="1" customHeight="1">
      <c r="A939" s="13"/>
      <c r="B939" s="1"/>
      <c r="C939" s="36"/>
      <c r="D939" s="211"/>
      <c r="E939" s="212"/>
      <c r="F939" s="43" t="str">
        <f>VLOOKUP(C939,'[2]Acha Air Sales Price List'!$B$1:$D$65536,3,FALSE)</f>
        <v>Exchange rate :</v>
      </c>
      <c r="G939" s="21">
        <f>ROUND(IF(ISBLANK(C939),0,VLOOKUP(C939,'[2]Acha Air Sales Price List'!$B$1:$X$65536,12,FALSE)*$M$14),2)</f>
        <v>0</v>
      </c>
      <c r="H939" s="21"/>
      <c r="I939" s="199">
        <f t="shared" si="22"/>
        <v>0</v>
      </c>
      <c r="J939" s="14"/>
    </row>
    <row r="940" spans="1:10" ht="12.4" hidden="1" customHeight="1">
      <c r="A940" s="13"/>
      <c r="B940" s="1"/>
      <c r="C940" s="36"/>
      <c r="D940" s="211"/>
      <c r="E940" s="212"/>
      <c r="F940" s="43" t="str">
        <f>VLOOKUP(C940,'[2]Acha Air Sales Price List'!$B$1:$D$65536,3,FALSE)</f>
        <v>Exchange rate :</v>
      </c>
      <c r="G940" s="21">
        <f>ROUND(IF(ISBLANK(C940),0,VLOOKUP(C940,'[2]Acha Air Sales Price List'!$B$1:$X$65536,12,FALSE)*$M$14),2)</f>
        <v>0</v>
      </c>
      <c r="H940" s="21"/>
      <c r="I940" s="199">
        <f t="shared" si="22"/>
        <v>0</v>
      </c>
      <c r="J940" s="14"/>
    </row>
    <row r="941" spans="1:10" ht="12.4" hidden="1" customHeight="1">
      <c r="A941" s="13"/>
      <c r="B941" s="1"/>
      <c r="C941" s="36"/>
      <c r="D941" s="211"/>
      <c r="E941" s="212"/>
      <c r="F941" s="43" t="str">
        <f>VLOOKUP(C941,'[2]Acha Air Sales Price List'!$B$1:$D$65536,3,FALSE)</f>
        <v>Exchange rate :</v>
      </c>
      <c r="G941" s="21">
        <f>ROUND(IF(ISBLANK(C941),0,VLOOKUP(C941,'[2]Acha Air Sales Price List'!$B$1:$X$65536,12,FALSE)*$M$14),2)</f>
        <v>0</v>
      </c>
      <c r="H941" s="21"/>
      <c r="I941" s="199">
        <f t="shared" si="22"/>
        <v>0</v>
      </c>
      <c r="J941" s="14"/>
    </row>
    <row r="942" spans="1:10" ht="12.4" hidden="1" customHeight="1">
      <c r="A942" s="13"/>
      <c r="B942" s="1"/>
      <c r="C942" s="36"/>
      <c r="D942" s="211"/>
      <c r="E942" s="212"/>
      <c r="F942" s="43" t="str">
        <f>VLOOKUP(C942,'[2]Acha Air Sales Price List'!$B$1:$D$65536,3,FALSE)</f>
        <v>Exchange rate :</v>
      </c>
      <c r="G942" s="21">
        <f>ROUND(IF(ISBLANK(C942),0,VLOOKUP(C942,'[2]Acha Air Sales Price List'!$B$1:$X$65536,12,FALSE)*$M$14),2)</f>
        <v>0</v>
      </c>
      <c r="H942" s="21"/>
      <c r="I942" s="199">
        <f t="shared" si="22"/>
        <v>0</v>
      </c>
      <c r="J942" s="14"/>
    </row>
    <row r="943" spans="1:10" ht="12.4" hidden="1" customHeight="1">
      <c r="A943" s="13"/>
      <c r="B943" s="1"/>
      <c r="C943" s="36"/>
      <c r="D943" s="211"/>
      <c r="E943" s="212"/>
      <c r="F943" s="43" t="str">
        <f>VLOOKUP(C943,'[2]Acha Air Sales Price List'!$B$1:$D$65536,3,FALSE)</f>
        <v>Exchange rate :</v>
      </c>
      <c r="G943" s="21">
        <f>ROUND(IF(ISBLANK(C943),0,VLOOKUP(C943,'[2]Acha Air Sales Price List'!$B$1:$X$65536,12,FALSE)*$M$14),2)</f>
        <v>0</v>
      </c>
      <c r="H943" s="21"/>
      <c r="I943" s="199">
        <f t="shared" si="22"/>
        <v>0</v>
      </c>
      <c r="J943" s="14"/>
    </row>
    <row r="944" spans="1:10" ht="12.4" hidden="1" customHeight="1">
      <c r="A944" s="13"/>
      <c r="B944" s="1"/>
      <c r="C944" s="36"/>
      <c r="D944" s="211"/>
      <c r="E944" s="212"/>
      <c r="F944" s="43" t="str">
        <f>VLOOKUP(C944,'[2]Acha Air Sales Price List'!$B$1:$D$65536,3,FALSE)</f>
        <v>Exchange rate :</v>
      </c>
      <c r="G944" s="21">
        <f>ROUND(IF(ISBLANK(C944),0,VLOOKUP(C944,'[2]Acha Air Sales Price List'!$B$1:$X$65536,12,FALSE)*$M$14),2)</f>
        <v>0</v>
      </c>
      <c r="H944" s="21"/>
      <c r="I944" s="199">
        <f t="shared" si="22"/>
        <v>0</v>
      </c>
      <c r="J944" s="14"/>
    </row>
    <row r="945" spans="1:10" ht="12.4" hidden="1" customHeight="1">
      <c r="A945" s="13"/>
      <c r="B945" s="1"/>
      <c r="C945" s="36"/>
      <c r="D945" s="211"/>
      <c r="E945" s="212"/>
      <c r="F945" s="43" t="str">
        <f>VLOOKUP(C945,'[2]Acha Air Sales Price List'!$B$1:$D$65536,3,FALSE)</f>
        <v>Exchange rate :</v>
      </c>
      <c r="G945" s="21">
        <f>ROUND(IF(ISBLANK(C945),0,VLOOKUP(C945,'[2]Acha Air Sales Price List'!$B$1:$X$65536,12,FALSE)*$M$14),2)</f>
        <v>0</v>
      </c>
      <c r="H945" s="21"/>
      <c r="I945" s="199">
        <f t="shared" si="22"/>
        <v>0</v>
      </c>
      <c r="J945" s="14"/>
    </row>
    <row r="946" spans="1:10" ht="12.4" hidden="1" customHeight="1">
      <c r="A946" s="13"/>
      <c r="B946" s="1"/>
      <c r="C946" s="36"/>
      <c r="D946" s="211"/>
      <c r="E946" s="212"/>
      <c r="F946" s="43" t="str">
        <f>VLOOKUP(C946,'[2]Acha Air Sales Price List'!$B$1:$D$65536,3,FALSE)</f>
        <v>Exchange rate :</v>
      </c>
      <c r="G946" s="21">
        <f>ROUND(IF(ISBLANK(C946),0,VLOOKUP(C946,'[2]Acha Air Sales Price List'!$B$1:$X$65536,12,FALSE)*$M$14),2)</f>
        <v>0</v>
      </c>
      <c r="H946" s="21"/>
      <c r="I946" s="199">
        <f t="shared" si="22"/>
        <v>0</v>
      </c>
      <c r="J946" s="14"/>
    </row>
    <row r="947" spans="1:10" ht="12.4" hidden="1" customHeight="1">
      <c r="A947" s="13"/>
      <c r="B947" s="1"/>
      <c r="C947" s="36"/>
      <c r="D947" s="211"/>
      <c r="E947" s="212"/>
      <c r="F947" s="43" t="str">
        <f>VLOOKUP(C947,'[2]Acha Air Sales Price List'!$B$1:$D$65536,3,FALSE)</f>
        <v>Exchange rate :</v>
      </c>
      <c r="G947" s="21">
        <f>ROUND(IF(ISBLANK(C947),0,VLOOKUP(C947,'[2]Acha Air Sales Price List'!$B$1:$X$65536,12,FALSE)*$M$14),2)</f>
        <v>0</v>
      </c>
      <c r="H947" s="21"/>
      <c r="I947" s="199">
        <f t="shared" si="22"/>
        <v>0</v>
      </c>
      <c r="J947" s="14"/>
    </row>
    <row r="948" spans="1:10" ht="12.4" hidden="1" customHeight="1">
      <c r="A948" s="13"/>
      <c r="B948" s="1"/>
      <c r="C948" s="36"/>
      <c r="D948" s="211"/>
      <c r="E948" s="212"/>
      <c r="F948" s="43" t="str">
        <f>VLOOKUP(C948,'[2]Acha Air Sales Price List'!$B$1:$D$65536,3,FALSE)</f>
        <v>Exchange rate :</v>
      </c>
      <c r="G948" s="21">
        <f>ROUND(IF(ISBLANK(C948),0,VLOOKUP(C948,'[2]Acha Air Sales Price List'!$B$1:$X$65536,12,FALSE)*$M$14),2)</f>
        <v>0</v>
      </c>
      <c r="H948" s="21"/>
      <c r="I948" s="199">
        <f t="shared" si="22"/>
        <v>0</v>
      </c>
      <c r="J948" s="14"/>
    </row>
    <row r="949" spans="1:10" ht="12.4" hidden="1" customHeight="1">
      <c r="A949" s="13"/>
      <c r="B949" s="1"/>
      <c r="C949" s="36"/>
      <c r="D949" s="211"/>
      <c r="E949" s="212"/>
      <c r="F949" s="43" t="str">
        <f>VLOOKUP(C949,'[2]Acha Air Sales Price List'!$B$1:$D$65536,3,FALSE)</f>
        <v>Exchange rate :</v>
      </c>
      <c r="G949" s="21">
        <f>ROUND(IF(ISBLANK(C949),0,VLOOKUP(C949,'[2]Acha Air Sales Price List'!$B$1:$X$65536,12,FALSE)*$M$14),2)</f>
        <v>0</v>
      </c>
      <c r="H949" s="21"/>
      <c r="I949" s="199">
        <f t="shared" si="22"/>
        <v>0</v>
      </c>
      <c r="J949" s="14"/>
    </row>
    <row r="950" spans="1:10" ht="12.4" hidden="1" customHeight="1">
      <c r="A950" s="13"/>
      <c r="B950" s="1"/>
      <c r="C950" s="36"/>
      <c r="D950" s="211"/>
      <c r="E950" s="212"/>
      <c r="F950" s="43" t="str">
        <f>VLOOKUP(C950,'[2]Acha Air Sales Price List'!$B$1:$D$65536,3,FALSE)</f>
        <v>Exchange rate :</v>
      </c>
      <c r="G950" s="21">
        <f>ROUND(IF(ISBLANK(C950),0,VLOOKUP(C950,'[2]Acha Air Sales Price List'!$B$1:$X$65536,12,FALSE)*$M$14),2)</f>
        <v>0</v>
      </c>
      <c r="H950" s="21"/>
      <c r="I950" s="199">
        <f t="shared" si="22"/>
        <v>0</v>
      </c>
      <c r="J950" s="14"/>
    </row>
    <row r="951" spans="1:10" ht="12" hidden="1" customHeight="1">
      <c r="A951" s="13"/>
      <c r="B951" s="1"/>
      <c r="C951" s="36"/>
      <c r="D951" s="211"/>
      <c r="E951" s="212"/>
      <c r="F951" s="43" t="str">
        <f>VLOOKUP(C951,'[2]Acha Air Sales Price List'!$B$1:$D$65536,3,FALSE)</f>
        <v>Exchange rate :</v>
      </c>
      <c r="G951" s="21">
        <f>ROUND(IF(ISBLANK(C951),0,VLOOKUP(C951,'[2]Acha Air Sales Price List'!$B$1:$X$65536,12,FALSE)*$M$14),2)</f>
        <v>0</v>
      </c>
      <c r="H951" s="21"/>
      <c r="I951" s="199">
        <f t="shared" si="22"/>
        <v>0</v>
      </c>
      <c r="J951" s="14"/>
    </row>
    <row r="952" spans="1:10" ht="12.4" hidden="1" customHeight="1">
      <c r="A952" s="13"/>
      <c r="B952" s="1"/>
      <c r="C952" s="36"/>
      <c r="D952" s="211"/>
      <c r="E952" s="212"/>
      <c r="F952" s="43" t="str">
        <f>VLOOKUP(C952,'[2]Acha Air Sales Price List'!$B$1:$D$65536,3,FALSE)</f>
        <v>Exchange rate :</v>
      </c>
      <c r="G952" s="21">
        <f>ROUND(IF(ISBLANK(C952),0,VLOOKUP(C952,'[2]Acha Air Sales Price List'!$B$1:$X$65536,12,FALSE)*$M$14),2)</f>
        <v>0</v>
      </c>
      <c r="H952" s="21"/>
      <c r="I952" s="199">
        <f t="shared" si="22"/>
        <v>0</v>
      </c>
      <c r="J952" s="14"/>
    </row>
    <row r="953" spans="1:10" ht="12.4" hidden="1" customHeight="1">
      <c r="A953" s="13"/>
      <c r="B953" s="1"/>
      <c r="C953" s="36"/>
      <c r="D953" s="211"/>
      <c r="E953" s="212"/>
      <c r="F953" s="43" t="str">
        <f>VLOOKUP(C953,'[2]Acha Air Sales Price List'!$B$1:$D$65536,3,FALSE)</f>
        <v>Exchange rate :</v>
      </c>
      <c r="G953" s="21">
        <f>ROUND(IF(ISBLANK(C953),0,VLOOKUP(C953,'[2]Acha Air Sales Price List'!$B$1:$X$65536,12,FALSE)*$M$14),2)</f>
        <v>0</v>
      </c>
      <c r="H953" s="21"/>
      <c r="I953" s="199">
        <f t="shared" si="22"/>
        <v>0</v>
      </c>
      <c r="J953" s="14"/>
    </row>
    <row r="954" spans="1:10" ht="12.4" hidden="1" customHeight="1">
      <c r="A954" s="13"/>
      <c r="B954" s="1"/>
      <c r="C954" s="36"/>
      <c r="D954" s="211"/>
      <c r="E954" s="212"/>
      <c r="F954" s="43" t="str">
        <f>VLOOKUP(C954,'[2]Acha Air Sales Price List'!$B$1:$D$65536,3,FALSE)</f>
        <v>Exchange rate :</v>
      </c>
      <c r="G954" s="21">
        <f>ROUND(IF(ISBLANK(C954),0,VLOOKUP(C954,'[2]Acha Air Sales Price List'!$B$1:$X$65536,12,FALSE)*$M$14),2)</f>
        <v>0</v>
      </c>
      <c r="H954" s="21"/>
      <c r="I954" s="199">
        <f t="shared" si="22"/>
        <v>0</v>
      </c>
      <c r="J954" s="14"/>
    </row>
    <row r="955" spans="1:10" ht="12.4" hidden="1" customHeight="1">
      <c r="A955" s="13"/>
      <c r="B955" s="1"/>
      <c r="C955" s="36"/>
      <c r="D955" s="211"/>
      <c r="E955" s="212"/>
      <c r="F955" s="43" t="str">
        <f>VLOOKUP(C955,'[2]Acha Air Sales Price List'!$B$1:$D$65536,3,FALSE)</f>
        <v>Exchange rate :</v>
      </c>
      <c r="G955" s="21">
        <f>ROUND(IF(ISBLANK(C955),0,VLOOKUP(C955,'[2]Acha Air Sales Price List'!$B$1:$X$65536,12,FALSE)*$M$14),2)</f>
        <v>0</v>
      </c>
      <c r="H955" s="21"/>
      <c r="I955" s="199">
        <f t="shared" si="22"/>
        <v>0</v>
      </c>
      <c r="J955" s="14"/>
    </row>
    <row r="956" spans="1:10" ht="12.4" hidden="1" customHeight="1">
      <c r="A956" s="13"/>
      <c r="B956" s="1"/>
      <c r="C956" s="36"/>
      <c r="D956" s="211"/>
      <c r="E956" s="212"/>
      <c r="F956" s="43" t="str">
        <f>VLOOKUP(C956,'[2]Acha Air Sales Price List'!$B$1:$D$65536,3,FALSE)</f>
        <v>Exchange rate :</v>
      </c>
      <c r="G956" s="21">
        <f>ROUND(IF(ISBLANK(C956),0,VLOOKUP(C956,'[2]Acha Air Sales Price List'!$B$1:$X$65536,12,FALSE)*$M$14),2)</f>
        <v>0</v>
      </c>
      <c r="H956" s="21"/>
      <c r="I956" s="199">
        <f t="shared" si="22"/>
        <v>0</v>
      </c>
      <c r="J956" s="14"/>
    </row>
    <row r="957" spans="1:10" ht="12.4" hidden="1" customHeight="1">
      <c r="A957" s="13"/>
      <c r="B957" s="1"/>
      <c r="C957" s="36"/>
      <c r="D957" s="211"/>
      <c r="E957" s="212"/>
      <c r="F957" s="43" t="str">
        <f>VLOOKUP(C957,'[2]Acha Air Sales Price List'!$B$1:$D$65536,3,FALSE)</f>
        <v>Exchange rate :</v>
      </c>
      <c r="G957" s="21">
        <f>ROUND(IF(ISBLANK(C957),0,VLOOKUP(C957,'[2]Acha Air Sales Price List'!$B$1:$X$65536,12,FALSE)*$M$14),2)</f>
        <v>0</v>
      </c>
      <c r="H957" s="21"/>
      <c r="I957" s="199">
        <f t="shared" si="22"/>
        <v>0</v>
      </c>
      <c r="J957" s="14"/>
    </row>
    <row r="958" spans="1:10" ht="12.4" hidden="1" customHeight="1">
      <c r="A958" s="13"/>
      <c r="B958" s="1"/>
      <c r="C958" s="36"/>
      <c r="D958" s="211"/>
      <c r="E958" s="212"/>
      <c r="F958" s="43" t="str">
        <f>VLOOKUP(C958,'[2]Acha Air Sales Price List'!$B$1:$D$65536,3,FALSE)</f>
        <v>Exchange rate :</v>
      </c>
      <c r="G958" s="21">
        <f>ROUND(IF(ISBLANK(C958),0,VLOOKUP(C958,'[2]Acha Air Sales Price List'!$B$1:$X$65536,12,FALSE)*$M$14),2)</f>
        <v>0</v>
      </c>
      <c r="H958" s="21"/>
      <c r="I958" s="199">
        <f t="shared" si="22"/>
        <v>0</v>
      </c>
      <c r="J958" s="14"/>
    </row>
    <row r="959" spans="1:10" ht="12.4" hidden="1" customHeight="1">
      <c r="A959" s="13"/>
      <c r="B959" s="1"/>
      <c r="C959" s="36"/>
      <c r="D959" s="211"/>
      <c r="E959" s="212"/>
      <c r="F959" s="43" t="str">
        <f>VLOOKUP(C959,'[2]Acha Air Sales Price List'!$B$1:$D$65536,3,FALSE)</f>
        <v>Exchange rate :</v>
      </c>
      <c r="G959" s="21">
        <f>ROUND(IF(ISBLANK(C959),0,VLOOKUP(C959,'[2]Acha Air Sales Price List'!$B$1:$X$65536,12,FALSE)*$M$14),2)</f>
        <v>0</v>
      </c>
      <c r="H959" s="21"/>
      <c r="I959" s="199">
        <f t="shared" si="22"/>
        <v>0</v>
      </c>
      <c r="J959" s="14"/>
    </row>
    <row r="960" spans="1:10" ht="12.4" hidden="1" customHeight="1">
      <c r="A960" s="13"/>
      <c r="B960" s="1"/>
      <c r="C960" s="36"/>
      <c r="D960" s="211"/>
      <c r="E960" s="212"/>
      <c r="F960" s="43" t="str">
        <f>VLOOKUP(C960,'[2]Acha Air Sales Price List'!$B$1:$D$65536,3,FALSE)</f>
        <v>Exchange rate :</v>
      </c>
      <c r="G960" s="21">
        <f>ROUND(IF(ISBLANK(C960),0,VLOOKUP(C960,'[2]Acha Air Sales Price List'!$B$1:$X$65536,12,FALSE)*$M$14),2)</f>
        <v>0</v>
      </c>
      <c r="H960" s="21"/>
      <c r="I960" s="199">
        <f t="shared" si="22"/>
        <v>0</v>
      </c>
      <c r="J960" s="14"/>
    </row>
    <row r="961" spans="1:10" ht="12.4" hidden="1" customHeight="1">
      <c r="A961" s="13"/>
      <c r="B961" s="1"/>
      <c r="C961" s="36"/>
      <c r="D961" s="211"/>
      <c r="E961" s="212"/>
      <c r="F961" s="43" t="str">
        <f>VLOOKUP(C961,'[2]Acha Air Sales Price List'!$B$1:$D$65536,3,FALSE)</f>
        <v>Exchange rate :</v>
      </c>
      <c r="G961" s="21">
        <f>ROUND(IF(ISBLANK(C961),0,VLOOKUP(C961,'[2]Acha Air Sales Price List'!$B$1:$X$65536,12,FALSE)*$M$14),2)</f>
        <v>0</v>
      </c>
      <c r="H961" s="21"/>
      <c r="I961" s="199">
        <f t="shared" si="22"/>
        <v>0</v>
      </c>
      <c r="J961" s="14"/>
    </row>
    <row r="962" spans="1:10" ht="12.4" hidden="1" customHeight="1">
      <c r="A962" s="13"/>
      <c r="B962" s="1"/>
      <c r="C962" s="36"/>
      <c r="D962" s="211"/>
      <c r="E962" s="212"/>
      <c r="F962" s="43" t="str">
        <f>VLOOKUP(C962,'[2]Acha Air Sales Price List'!$B$1:$D$65536,3,FALSE)</f>
        <v>Exchange rate :</v>
      </c>
      <c r="G962" s="21">
        <f>ROUND(IF(ISBLANK(C962),0,VLOOKUP(C962,'[2]Acha Air Sales Price List'!$B$1:$X$65536,12,FALSE)*$M$14),2)</f>
        <v>0</v>
      </c>
      <c r="H962" s="21"/>
      <c r="I962" s="199">
        <f t="shared" si="22"/>
        <v>0</v>
      </c>
      <c r="J962" s="14"/>
    </row>
    <row r="963" spans="1:10" ht="12.4" hidden="1" customHeight="1">
      <c r="A963" s="13"/>
      <c r="B963" s="1"/>
      <c r="C963" s="36"/>
      <c r="D963" s="211"/>
      <c r="E963" s="212"/>
      <c r="F963" s="43" t="str">
        <f>VLOOKUP(C963,'[2]Acha Air Sales Price List'!$B$1:$D$65536,3,FALSE)</f>
        <v>Exchange rate :</v>
      </c>
      <c r="G963" s="21">
        <f>ROUND(IF(ISBLANK(C963),0,VLOOKUP(C963,'[2]Acha Air Sales Price List'!$B$1:$X$65536,12,FALSE)*$M$14),2)</f>
        <v>0</v>
      </c>
      <c r="H963" s="21"/>
      <c r="I963" s="199">
        <f t="shared" si="22"/>
        <v>0</v>
      </c>
      <c r="J963" s="14"/>
    </row>
    <row r="964" spans="1:10" ht="12.4" hidden="1" customHeight="1">
      <c r="A964" s="13"/>
      <c r="B964" s="1"/>
      <c r="C964" s="36"/>
      <c r="D964" s="211"/>
      <c r="E964" s="212"/>
      <c r="F964" s="43" t="str">
        <f>VLOOKUP(C964,'[2]Acha Air Sales Price List'!$B$1:$D$65536,3,FALSE)</f>
        <v>Exchange rate :</v>
      </c>
      <c r="G964" s="21">
        <f>ROUND(IF(ISBLANK(C964),0,VLOOKUP(C964,'[2]Acha Air Sales Price List'!$B$1:$X$65536,12,FALSE)*$M$14),2)</f>
        <v>0</v>
      </c>
      <c r="H964" s="21"/>
      <c r="I964" s="199">
        <f t="shared" si="22"/>
        <v>0</v>
      </c>
      <c r="J964" s="14"/>
    </row>
    <row r="965" spans="1:10" ht="12.4" hidden="1" customHeight="1">
      <c r="A965" s="13"/>
      <c r="B965" s="1"/>
      <c r="C965" s="36"/>
      <c r="D965" s="211"/>
      <c r="E965" s="212"/>
      <c r="F965" s="43" t="str">
        <f>VLOOKUP(C965,'[2]Acha Air Sales Price List'!$B$1:$D$65536,3,FALSE)</f>
        <v>Exchange rate :</v>
      </c>
      <c r="G965" s="21">
        <f>ROUND(IF(ISBLANK(C965),0,VLOOKUP(C965,'[2]Acha Air Sales Price List'!$B$1:$X$65536,12,FALSE)*$M$14),2)</f>
        <v>0</v>
      </c>
      <c r="H965" s="21"/>
      <c r="I965" s="199">
        <f t="shared" si="22"/>
        <v>0</v>
      </c>
      <c r="J965" s="14"/>
    </row>
    <row r="966" spans="1:10" ht="12.4" hidden="1" customHeight="1">
      <c r="A966" s="13"/>
      <c r="B966" s="1"/>
      <c r="C966" s="36"/>
      <c r="D966" s="211"/>
      <c r="E966" s="212"/>
      <c r="F966" s="43" t="str">
        <f>VLOOKUP(C966,'[2]Acha Air Sales Price List'!$B$1:$D$65536,3,FALSE)</f>
        <v>Exchange rate :</v>
      </c>
      <c r="G966" s="21">
        <f>ROUND(IF(ISBLANK(C966),0,VLOOKUP(C966,'[2]Acha Air Sales Price List'!$B$1:$X$65536,12,FALSE)*$M$14),2)</f>
        <v>0</v>
      </c>
      <c r="H966" s="21"/>
      <c r="I966" s="199">
        <f t="shared" si="22"/>
        <v>0</v>
      </c>
      <c r="J966" s="14"/>
    </row>
    <row r="967" spans="1:10" ht="12.4" hidden="1" customHeight="1">
      <c r="A967" s="13"/>
      <c r="B967" s="1"/>
      <c r="C967" s="36"/>
      <c r="D967" s="211"/>
      <c r="E967" s="212"/>
      <c r="F967" s="43" t="str">
        <f>VLOOKUP(C967,'[2]Acha Air Sales Price List'!$B$1:$D$65536,3,FALSE)</f>
        <v>Exchange rate :</v>
      </c>
      <c r="G967" s="21">
        <f>ROUND(IF(ISBLANK(C967),0,VLOOKUP(C967,'[2]Acha Air Sales Price List'!$B$1:$X$65536,12,FALSE)*$M$14),2)</f>
        <v>0</v>
      </c>
      <c r="H967" s="21"/>
      <c r="I967" s="199">
        <f t="shared" si="22"/>
        <v>0</v>
      </c>
      <c r="J967" s="14"/>
    </row>
    <row r="968" spans="1:10" ht="12.4" hidden="1" customHeight="1">
      <c r="A968" s="13"/>
      <c r="B968" s="1"/>
      <c r="C968" s="36"/>
      <c r="D968" s="211"/>
      <c r="E968" s="212"/>
      <c r="F968" s="43" t="str">
        <f>VLOOKUP(C968,'[2]Acha Air Sales Price List'!$B$1:$D$65536,3,FALSE)</f>
        <v>Exchange rate :</v>
      </c>
      <c r="G968" s="21">
        <f>ROUND(IF(ISBLANK(C968),0,VLOOKUP(C968,'[2]Acha Air Sales Price List'!$B$1:$X$65536,12,FALSE)*$M$14),2)</f>
        <v>0</v>
      </c>
      <c r="H968" s="21"/>
      <c r="I968" s="199">
        <f t="shared" si="22"/>
        <v>0</v>
      </c>
      <c r="J968" s="14"/>
    </row>
    <row r="969" spans="1:10" ht="12.4" hidden="1" customHeight="1">
      <c r="A969" s="13"/>
      <c r="B969" s="1"/>
      <c r="C969" s="36"/>
      <c r="D969" s="211"/>
      <c r="E969" s="212"/>
      <c r="F969" s="43" t="str">
        <f>VLOOKUP(C969,'[2]Acha Air Sales Price List'!$B$1:$D$65536,3,FALSE)</f>
        <v>Exchange rate :</v>
      </c>
      <c r="G969" s="21">
        <f>ROUND(IF(ISBLANK(C969),0,VLOOKUP(C969,'[2]Acha Air Sales Price List'!$B$1:$X$65536,12,FALSE)*$M$14),2)</f>
        <v>0</v>
      </c>
      <c r="H969" s="21"/>
      <c r="I969" s="199">
        <f t="shared" si="22"/>
        <v>0</v>
      </c>
      <c r="J969" s="14"/>
    </row>
    <row r="970" spans="1:10" ht="12.4" hidden="1" customHeight="1">
      <c r="A970" s="13"/>
      <c r="B970" s="1"/>
      <c r="C970" s="36"/>
      <c r="D970" s="211"/>
      <c r="E970" s="212"/>
      <c r="F970" s="43" t="str">
        <f>VLOOKUP(C970,'[2]Acha Air Sales Price List'!$B$1:$D$65536,3,FALSE)</f>
        <v>Exchange rate :</v>
      </c>
      <c r="G970" s="21">
        <f>ROUND(IF(ISBLANK(C970),0,VLOOKUP(C970,'[2]Acha Air Sales Price List'!$B$1:$X$65536,12,FALSE)*$M$14),2)</f>
        <v>0</v>
      </c>
      <c r="H970" s="21"/>
      <c r="I970" s="199">
        <f t="shared" si="22"/>
        <v>0</v>
      </c>
      <c r="J970" s="14"/>
    </row>
    <row r="971" spans="1:10" ht="12.4" hidden="1" customHeight="1">
      <c r="A971" s="13"/>
      <c r="B971" s="1"/>
      <c r="C971" s="36"/>
      <c r="D971" s="211"/>
      <c r="E971" s="212"/>
      <c r="F971" s="43" t="str">
        <f>VLOOKUP(C971,'[2]Acha Air Sales Price List'!$B$1:$D$65536,3,FALSE)</f>
        <v>Exchange rate :</v>
      </c>
      <c r="G971" s="21">
        <f>ROUND(IF(ISBLANK(C971),0,VLOOKUP(C971,'[2]Acha Air Sales Price List'!$B$1:$X$65536,12,FALSE)*$M$14),2)</f>
        <v>0</v>
      </c>
      <c r="H971" s="21"/>
      <c r="I971" s="199">
        <f t="shared" si="22"/>
        <v>0</v>
      </c>
      <c r="J971" s="14"/>
    </row>
    <row r="972" spans="1:10" ht="12.4" hidden="1" customHeight="1">
      <c r="A972" s="13"/>
      <c r="B972" s="1"/>
      <c r="C972" s="36"/>
      <c r="D972" s="211"/>
      <c r="E972" s="212"/>
      <c r="F972" s="43" t="str">
        <f>VLOOKUP(C972,'[2]Acha Air Sales Price List'!$B$1:$D$65536,3,FALSE)</f>
        <v>Exchange rate :</v>
      </c>
      <c r="G972" s="21">
        <f>ROUND(IF(ISBLANK(C972),0,VLOOKUP(C972,'[2]Acha Air Sales Price List'!$B$1:$X$65536,12,FALSE)*$M$14),2)</f>
        <v>0</v>
      </c>
      <c r="H972" s="21"/>
      <c r="I972" s="199">
        <f t="shared" si="22"/>
        <v>0</v>
      </c>
      <c r="J972" s="14"/>
    </row>
    <row r="973" spans="1:10" ht="12.4" hidden="1" customHeight="1">
      <c r="A973" s="13"/>
      <c r="B973" s="1"/>
      <c r="C973" s="36"/>
      <c r="D973" s="211"/>
      <c r="E973" s="212"/>
      <c r="F973" s="43" t="str">
        <f>VLOOKUP(C973,'[2]Acha Air Sales Price List'!$B$1:$D$65536,3,FALSE)</f>
        <v>Exchange rate :</v>
      </c>
      <c r="G973" s="21">
        <f>ROUND(IF(ISBLANK(C973),0,VLOOKUP(C973,'[2]Acha Air Sales Price List'!$B$1:$X$65536,12,FALSE)*$M$14),2)</f>
        <v>0</v>
      </c>
      <c r="H973" s="21"/>
      <c r="I973" s="199">
        <f t="shared" si="22"/>
        <v>0</v>
      </c>
      <c r="J973" s="14"/>
    </row>
    <row r="974" spans="1:10" ht="12.4" hidden="1" customHeight="1">
      <c r="A974" s="13"/>
      <c r="B974" s="1"/>
      <c r="C974" s="37"/>
      <c r="D974" s="211"/>
      <c r="E974" s="212"/>
      <c r="F974" s="43" t="str">
        <f>VLOOKUP(C974,'[2]Acha Air Sales Price List'!$B$1:$D$65536,3,FALSE)</f>
        <v>Exchange rate :</v>
      </c>
      <c r="G974" s="21">
        <f>ROUND(IF(ISBLANK(C974),0,VLOOKUP(C974,'[2]Acha Air Sales Price List'!$B$1:$X$65536,12,FALSE)*$M$14),2)</f>
        <v>0</v>
      </c>
      <c r="H974" s="21"/>
      <c r="I974" s="199">
        <f t="shared" si="22"/>
        <v>0</v>
      </c>
      <c r="J974" s="14"/>
    </row>
    <row r="975" spans="1:10" ht="12" hidden="1" customHeight="1">
      <c r="A975" s="13"/>
      <c r="B975" s="1"/>
      <c r="C975" s="36"/>
      <c r="D975" s="211"/>
      <c r="E975" s="212"/>
      <c r="F975" s="43" t="str">
        <f>VLOOKUP(C975,'[2]Acha Air Sales Price List'!$B$1:$D$65536,3,FALSE)</f>
        <v>Exchange rate :</v>
      </c>
      <c r="G975" s="21">
        <f>ROUND(IF(ISBLANK(C975),0,VLOOKUP(C975,'[2]Acha Air Sales Price List'!$B$1:$X$65536,12,FALSE)*$M$14),2)</f>
        <v>0</v>
      </c>
      <c r="H975" s="21"/>
      <c r="I975" s="199">
        <f t="shared" si="22"/>
        <v>0</v>
      </c>
      <c r="J975" s="14"/>
    </row>
    <row r="976" spans="1:10" ht="12.4" hidden="1" customHeight="1">
      <c r="A976" s="13"/>
      <c r="B976" s="1"/>
      <c r="C976" s="36"/>
      <c r="D976" s="211"/>
      <c r="E976" s="212"/>
      <c r="F976" s="43" t="str">
        <f>VLOOKUP(C976,'[2]Acha Air Sales Price List'!$B$1:$D$65536,3,FALSE)</f>
        <v>Exchange rate :</v>
      </c>
      <c r="G976" s="21">
        <f>ROUND(IF(ISBLANK(C976),0,VLOOKUP(C976,'[2]Acha Air Sales Price List'!$B$1:$X$65536,12,FALSE)*$M$14),2)</f>
        <v>0</v>
      </c>
      <c r="H976" s="21"/>
      <c r="I976" s="199">
        <f t="shared" si="22"/>
        <v>0</v>
      </c>
      <c r="J976" s="14"/>
    </row>
    <row r="977" spans="1:10" ht="12.4" hidden="1" customHeight="1">
      <c r="A977" s="13"/>
      <c r="B977" s="1"/>
      <c r="C977" s="36"/>
      <c r="D977" s="211"/>
      <c r="E977" s="212"/>
      <c r="F977" s="43" t="str">
        <f>VLOOKUP(C977,'[2]Acha Air Sales Price List'!$B$1:$D$65536,3,FALSE)</f>
        <v>Exchange rate :</v>
      </c>
      <c r="G977" s="21">
        <f>ROUND(IF(ISBLANK(C977),0,VLOOKUP(C977,'[2]Acha Air Sales Price List'!$B$1:$X$65536,12,FALSE)*$M$14),2)</f>
        <v>0</v>
      </c>
      <c r="H977" s="21"/>
      <c r="I977" s="199">
        <f t="shared" si="22"/>
        <v>0</v>
      </c>
      <c r="J977" s="14"/>
    </row>
    <row r="978" spans="1:10" ht="12.4" hidden="1" customHeight="1">
      <c r="A978" s="13"/>
      <c r="B978" s="1"/>
      <c r="C978" s="36"/>
      <c r="D978" s="211"/>
      <c r="E978" s="212"/>
      <c r="F978" s="43" t="str">
        <f>VLOOKUP(C978,'[2]Acha Air Sales Price List'!$B$1:$D$65536,3,FALSE)</f>
        <v>Exchange rate :</v>
      </c>
      <c r="G978" s="21">
        <f>ROUND(IF(ISBLANK(C978),0,VLOOKUP(C978,'[2]Acha Air Sales Price List'!$B$1:$X$65536,12,FALSE)*$M$14),2)</f>
        <v>0</v>
      </c>
      <c r="H978" s="21"/>
      <c r="I978" s="199">
        <f t="shared" si="22"/>
        <v>0</v>
      </c>
      <c r="J978" s="14"/>
    </row>
    <row r="979" spans="1:10" ht="12.4" hidden="1" customHeight="1">
      <c r="A979" s="13"/>
      <c r="B979" s="1"/>
      <c r="C979" s="36"/>
      <c r="D979" s="211"/>
      <c r="E979" s="212"/>
      <c r="F979" s="43" t="str">
        <f>VLOOKUP(C979,'[2]Acha Air Sales Price List'!$B$1:$D$65536,3,FALSE)</f>
        <v>Exchange rate :</v>
      </c>
      <c r="G979" s="21">
        <f>ROUND(IF(ISBLANK(C979),0,VLOOKUP(C979,'[2]Acha Air Sales Price List'!$B$1:$X$65536,12,FALSE)*$M$14),2)</f>
        <v>0</v>
      </c>
      <c r="H979" s="21"/>
      <c r="I979" s="199">
        <f t="shared" si="22"/>
        <v>0</v>
      </c>
      <c r="J979" s="14"/>
    </row>
    <row r="980" spans="1:10" ht="12.4" hidden="1" customHeight="1">
      <c r="A980" s="13"/>
      <c r="B980" s="1"/>
      <c r="C980" s="36"/>
      <c r="D980" s="211"/>
      <c r="E980" s="212"/>
      <c r="F980" s="43" t="str">
        <f>VLOOKUP(C980,'[2]Acha Air Sales Price List'!$B$1:$D$65536,3,FALSE)</f>
        <v>Exchange rate :</v>
      </c>
      <c r="G980" s="21">
        <f>ROUND(IF(ISBLANK(C980),0,VLOOKUP(C980,'[2]Acha Air Sales Price List'!$B$1:$X$65536,12,FALSE)*$M$14),2)</f>
        <v>0</v>
      </c>
      <c r="H980" s="21"/>
      <c r="I980" s="199">
        <f t="shared" si="22"/>
        <v>0</v>
      </c>
      <c r="J980" s="14"/>
    </row>
    <row r="981" spans="1:10" ht="12.4" hidden="1" customHeight="1">
      <c r="A981" s="13"/>
      <c r="B981" s="1"/>
      <c r="C981" s="36"/>
      <c r="D981" s="211"/>
      <c r="E981" s="212"/>
      <c r="F981" s="43" t="str">
        <f>VLOOKUP(C981,'[2]Acha Air Sales Price List'!$B$1:$D$65536,3,FALSE)</f>
        <v>Exchange rate :</v>
      </c>
      <c r="G981" s="21">
        <f>ROUND(IF(ISBLANK(C981),0,VLOOKUP(C981,'[2]Acha Air Sales Price List'!$B$1:$X$65536,12,FALSE)*$M$14),2)</f>
        <v>0</v>
      </c>
      <c r="H981" s="21"/>
      <c r="I981" s="199">
        <f t="shared" si="22"/>
        <v>0</v>
      </c>
      <c r="J981" s="14"/>
    </row>
    <row r="982" spans="1:10" ht="12.4" hidden="1" customHeight="1">
      <c r="A982" s="13"/>
      <c r="B982" s="1"/>
      <c r="C982" s="36"/>
      <c r="D982" s="211"/>
      <c r="E982" s="212"/>
      <c r="F982" s="43" t="str">
        <f>VLOOKUP(C982,'[2]Acha Air Sales Price List'!$B$1:$D$65536,3,FALSE)</f>
        <v>Exchange rate :</v>
      </c>
      <c r="G982" s="21">
        <f>ROUND(IF(ISBLANK(C982),0,VLOOKUP(C982,'[2]Acha Air Sales Price List'!$B$1:$X$65536,12,FALSE)*$M$14),2)</f>
        <v>0</v>
      </c>
      <c r="H982" s="21"/>
      <c r="I982" s="199">
        <f t="shared" si="22"/>
        <v>0</v>
      </c>
      <c r="J982" s="14"/>
    </row>
    <row r="983" spans="1:10" ht="12.4" hidden="1" customHeight="1">
      <c r="A983" s="13"/>
      <c r="B983" s="1"/>
      <c r="C983" s="36"/>
      <c r="D983" s="211"/>
      <c r="E983" s="212"/>
      <c r="F983" s="43" t="str">
        <f>VLOOKUP(C983,'[2]Acha Air Sales Price List'!$B$1:$D$65536,3,FALSE)</f>
        <v>Exchange rate :</v>
      </c>
      <c r="G983" s="21">
        <f>ROUND(IF(ISBLANK(C983),0,VLOOKUP(C983,'[2]Acha Air Sales Price List'!$B$1:$X$65536,12,FALSE)*$M$14),2)</f>
        <v>0</v>
      </c>
      <c r="H983" s="21"/>
      <c r="I983" s="199">
        <f t="shared" si="22"/>
        <v>0</v>
      </c>
      <c r="J983" s="14"/>
    </row>
    <row r="984" spans="1:10" ht="12.4" hidden="1" customHeight="1">
      <c r="A984" s="13"/>
      <c r="B984" s="1"/>
      <c r="C984" s="36"/>
      <c r="D984" s="211"/>
      <c r="E984" s="212"/>
      <c r="F984" s="43" t="str">
        <f>VLOOKUP(C984,'[2]Acha Air Sales Price List'!$B$1:$D$65536,3,FALSE)</f>
        <v>Exchange rate :</v>
      </c>
      <c r="G984" s="21">
        <f>ROUND(IF(ISBLANK(C984),0,VLOOKUP(C984,'[2]Acha Air Sales Price List'!$B$1:$X$65536,12,FALSE)*$M$14),2)</f>
        <v>0</v>
      </c>
      <c r="H984" s="21"/>
      <c r="I984" s="199">
        <f t="shared" si="22"/>
        <v>0</v>
      </c>
      <c r="J984" s="14"/>
    </row>
    <row r="985" spans="1:10" ht="12.4" hidden="1" customHeight="1">
      <c r="A985" s="13"/>
      <c r="B985" s="1"/>
      <c r="C985" s="36"/>
      <c r="D985" s="211"/>
      <c r="E985" s="212"/>
      <c r="F985" s="43" t="str">
        <f>VLOOKUP(C985,'[2]Acha Air Sales Price List'!$B$1:$D$65536,3,FALSE)</f>
        <v>Exchange rate :</v>
      </c>
      <c r="G985" s="21">
        <f>ROUND(IF(ISBLANK(C985),0,VLOOKUP(C985,'[2]Acha Air Sales Price List'!$B$1:$X$65536,12,FALSE)*$M$14),2)</f>
        <v>0</v>
      </c>
      <c r="H985" s="21"/>
      <c r="I985" s="199">
        <f t="shared" si="22"/>
        <v>0</v>
      </c>
      <c r="J985" s="14"/>
    </row>
    <row r="986" spans="1:10" ht="12.4" hidden="1" customHeight="1">
      <c r="A986" s="13"/>
      <c r="B986" s="1"/>
      <c r="C986" s="36"/>
      <c r="D986" s="211"/>
      <c r="E986" s="212"/>
      <c r="F986" s="43" t="str">
        <f>VLOOKUP(C986,'[2]Acha Air Sales Price List'!$B$1:$D$65536,3,FALSE)</f>
        <v>Exchange rate :</v>
      </c>
      <c r="G986" s="21">
        <f>ROUND(IF(ISBLANK(C986),0,VLOOKUP(C986,'[2]Acha Air Sales Price List'!$B$1:$X$65536,12,FALSE)*$M$14),2)</f>
        <v>0</v>
      </c>
      <c r="H986" s="21"/>
      <c r="I986" s="199">
        <f t="shared" si="22"/>
        <v>0</v>
      </c>
      <c r="J986" s="14"/>
    </row>
    <row r="987" spans="1:10" ht="12.4" hidden="1" customHeight="1">
      <c r="A987" s="13"/>
      <c r="B987" s="1"/>
      <c r="C987" s="36"/>
      <c r="D987" s="211"/>
      <c r="E987" s="212"/>
      <c r="F987" s="43" t="str">
        <f>VLOOKUP(C987,'[2]Acha Air Sales Price List'!$B$1:$D$65536,3,FALSE)</f>
        <v>Exchange rate :</v>
      </c>
      <c r="G987" s="21">
        <f>ROUND(IF(ISBLANK(C987),0,VLOOKUP(C987,'[2]Acha Air Sales Price List'!$B$1:$X$65536,12,FALSE)*$M$14),2)</f>
        <v>0</v>
      </c>
      <c r="H987" s="21"/>
      <c r="I987" s="199">
        <f t="shared" si="22"/>
        <v>0</v>
      </c>
      <c r="J987" s="14"/>
    </row>
    <row r="988" spans="1:10" ht="12.4" hidden="1" customHeight="1">
      <c r="A988" s="13"/>
      <c r="B988" s="1"/>
      <c r="C988" s="36"/>
      <c r="D988" s="211"/>
      <c r="E988" s="212"/>
      <c r="F988" s="43" t="str">
        <f>VLOOKUP(C988,'[2]Acha Air Sales Price List'!$B$1:$D$65536,3,FALSE)</f>
        <v>Exchange rate :</v>
      </c>
      <c r="G988" s="21">
        <f>ROUND(IF(ISBLANK(C988),0,VLOOKUP(C988,'[2]Acha Air Sales Price List'!$B$1:$X$65536,12,FALSE)*$M$14),2)</f>
        <v>0</v>
      </c>
      <c r="H988" s="21"/>
      <c r="I988" s="199">
        <f t="shared" si="22"/>
        <v>0</v>
      </c>
      <c r="J988" s="14"/>
    </row>
    <row r="989" spans="1:10" ht="12.4" hidden="1" customHeight="1">
      <c r="A989" s="13"/>
      <c r="B989" s="1"/>
      <c r="C989" s="36"/>
      <c r="D989" s="211"/>
      <c r="E989" s="212"/>
      <c r="F989" s="43" t="str">
        <f>VLOOKUP(C989,'[2]Acha Air Sales Price List'!$B$1:$D$65536,3,FALSE)</f>
        <v>Exchange rate :</v>
      </c>
      <c r="G989" s="21">
        <f>ROUND(IF(ISBLANK(C989),0,VLOOKUP(C989,'[2]Acha Air Sales Price List'!$B$1:$X$65536,12,FALSE)*$M$14),2)</f>
        <v>0</v>
      </c>
      <c r="H989" s="21"/>
      <c r="I989" s="199">
        <f t="shared" si="22"/>
        <v>0</v>
      </c>
      <c r="J989" s="14"/>
    </row>
    <row r="990" spans="1:10" ht="12.4" hidden="1" customHeight="1">
      <c r="A990" s="13"/>
      <c r="B990" s="1"/>
      <c r="C990" s="36"/>
      <c r="D990" s="211"/>
      <c r="E990" s="212"/>
      <c r="F990" s="43" t="str">
        <f>VLOOKUP(C990,'[2]Acha Air Sales Price List'!$B$1:$D$65536,3,FALSE)</f>
        <v>Exchange rate :</v>
      </c>
      <c r="G990" s="21">
        <f>ROUND(IF(ISBLANK(C990),0,VLOOKUP(C990,'[2]Acha Air Sales Price List'!$B$1:$X$65536,12,FALSE)*$M$14),2)</f>
        <v>0</v>
      </c>
      <c r="H990" s="21"/>
      <c r="I990" s="199">
        <f t="shared" si="22"/>
        <v>0</v>
      </c>
      <c r="J990" s="14"/>
    </row>
    <row r="991" spans="1:10" ht="12.4" hidden="1" customHeight="1">
      <c r="A991" s="13"/>
      <c r="B991" s="1"/>
      <c r="C991" s="36"/>
      <c r="D991" s="211"/>
      <c r="E991" s="212"/>
      <c r="F991" s="43" t="str">
        <f>VLOOKUP(C991,'[2]Acha Air Sales Price List'!$B$1:$D$65536,3,FALSE)</f>
        <v>Exchange rate :</v>
      </c>
      <c r="G991" s="21">
        <f>ROUND(IF(ISBLANK(C991),0,VLOOKUP(C991,'[2]Acha Air Sales Price List'!$B$1:$X$65536,12,FALSE)*$M$14),2)</f>
        <v>0</v>
      </c>
      <c r="H991" s="21"/>
      <c r="I991" s="199">
        <f t="shared" si="22"/>
        <v>0</v>
      </c>
      <c r="J991" s="14"/>
    </row>
    <row r="992" spans="1:10" ht="12.4" hidden="1" customHeight="1">
      <c r="A992" s="13"/>
      <c r="B992" s="1"/>
      <c r="C992" s="36"/>
      <c r="D992" s="211"/>
      <c r="E992" s="212"/>
      <c r="F992" s="43" t="str">
        <f>VLOOKUP(C992,'[2]Acha Air Sales Price List'!$B$1:$D$65536,3,FALSE)</f>
        <v>Exchange rate :</v>
      </c>
      <c r="G992" s="21">
        <f>ROUND(IF(ISBLANK(C992),0,VLOOKUP(C992,'[2]Acha Air Sales Price List'!$B$1:$X$65536,12,FALSE)*$M$14),2)</f>
        <v>0</v>
      </c>
      <c r="H992" s="21"/>
      <c r="I992" s="199">
        <f t="shared" si="22"/>
        <v>0</v>
      </c>
      <c r="J992" s="14"/>
    </row>
    <row r="993" spans="1:14" ht="12.4" hidden="1" customHeight="1">
      <c r="A993" s="13"/>
      <c r="B993" s="1"/>
      <c r="C993" s="36"/>
      <c r="D993" s="211"/>
      <c r="E993" s="212"/>
      <c r="F993" s="43" t="str">
        <f>VLOOKUP(C993,'[2]Acha Air Sales Price List'!$B$1:$D$65536,3,FALSE)</f>
        <v>Exchange rate :</v>
      </c>
      <c r="G993" s="21">
        <f>ROUND(IF(ISBLANK(C993),0,VLOOKUP(C993,'[2]Acha Air Sales Price List'!$B$1:$X$65536,12,FALSE)*$M$14),2)</f>
        <v>0</v>
      </c>
      <c r="H993" s="21"/>
      <c r="I993" s="199">
        <f t="shared" si="22"/>
        <v>0</v>
      </c>
      <c r="J993" s="14"/>
    </row>
    <row r="994" spans="1:14" ht="12.4" hidden="1" customHeight="1">
      <c r="A994" s="13"/>
      <c r="B994" s="1"/>
      <c r="C994" s="36"/>
      <c r="D994" s="211"/>
      <c r="E994" s="212"/>
      <c r="F994" s="43" t="str">
        <f>VLOOKUP(C994,'[2]Acha Air Sales Price List'!$B$1:$D$65536,3,FALSE)</f>
        <v>Exchange rate :</v>
      </c>
      <c r="G994" s="21">
        <f>ROUND(IF(ISBLANK(C994),0,VLOOKUP(C994,'[2]Acha Air Sales Price List'!$B$1:$X$65536,12,FALSE)*$M$14),2)</f>
        <v>0</v>
      </c>
      <c r="H994" s="21"/>
      <c r="I994" s="199">
        <f t="shared" si="22"/>
        <v>0</v>
      </c>
      <c r="J994" s="14"/>
    </row>
    <row r="995" spans="1:14" ht="12.4" hidden="1" customHeight="1">
      <c r="A995" s="13"/>
      <c r="B995" s="1"/>
      <c r="C995" s="36"/>
      <c r="D995" s="211"/>
      <c r="E995" s="212"/>
      <c r="F995" s="43" t="str">
        <f>VLOOKUP(C995,'[2]Acha Air Sales Price List'!$B$1:$D$65536,3,FALSE)</f>
        <v>Exchange rate :</v>
      </c>
      <c r="G995" s="21">
        <f>ROUND(IF(ISBLANK(C995),0,VLOOKUP(C995,'[2]Acha Air Sales Price List'!$B$1:$X$65536,12,FALSE)*$M$14),2)</f>
        <v>0</v>
      </c>
      <c r="H995" s="21"/>
      <c r="I995" s="199">
        <f t="shared" si="22"/>
        <v>0</v>
      </c>
      <c r="J995" s="14"/>
    </row>
    <row r="996" spans="1:14" ht="12.4" hidden="1" customHeight="1">
      <c r="A996" s="13"/>
      <c r="B996" s="1"/>
      <c r="C996" s="36"/>
      <c r="D996" s="211"/>
      <c r="E996" s="212"/>
      <c r="F996" s="43" t="str">
        <f>VLOOKUP(C996,'[2]Acha Air Sales Price List'!$B$1:$D$65536,3,FALSE)</f>
        <v>Exchange rate :</v>
      </c>
      <c r="G996" s="21">
        <f>ROUND(IF(ISBLANK(C996),0,VLOOKUP(C996,'[2]Acha Air Sales Price List'!$B$1:$X$65536,12,FALSE)*$M$14),2)</f>
        <v>0</v>
      </c>
      <c r="H996" s="21"/>
      <c r="I996" s="199">
        <f t="shared" si="22"/>
        <v>0</v>
      </c>
      <c r="J996" s="14"/>
    </row>
    <row r="997" spans="1:14" ht="12.4" hidden="1" customHeight="1">
      <c r="A997" s="13"/>
      <c r="B997" s="1"/>
      <c r="C997" s="36"/>
      <c r="D997" s="211"/>
      <c r="E997" s="212"/>
      <c r="F997" s="43" t="str">
        <f>VLOOKUP(C997,'[2]Acha Air Sales Price List'!$B$1:$D$65536,3,FALSE)</f>
        <v>Exchange rate :</v>
      </c>
      <c r="G997" s="21">
        <f>ROUND(IF(ISBLANK(C997),0,VLOOKUP(C997,'[2]Acha Air Sales Price List'!$B$1:$X$65536,12,FALSE)*$M$14),2)</f>
        <v>0</v>
      </c>
      <c r="H997" s="21"/>
      <c r="I997" s="199">
        <f t="shared" si="22"/>
        <v>0</v>
      </c>
      <c r="J997" s="14"/>
    </row>
    <row r="998" spans="1:14" ht="12.4" hidden="1" customHeight="1">
      <c r="A998" s="13"/>
      <c r="B998" s="1"/>
      <c r="C998" s="36"/>
      <c r="D998" s="211"/>
      <c r="E998" s="212"/>
      <c r="F998" s="43" t="str">
        <f>VLOOKUP(C998,'[2]Acha Air Sales Price List'!$B$1:$D$65536,3,FALSE)</f>
        <v>Exchange rate :</v>
      </c>
      <c r="G998" s="21">
        <f>ROUND(IF(ISBLANK(C998),0,VLOOKUP(C998,'[2]Acha Air Sales Price List'!$B$1:$X$65536,12,FALSE)*$M$14),2)</f>
        <v>0</v>
      </c>
      <c r="H998" s="21"/>
      <c r="I998" s="199">
        <f t="shared" si="22"/>
        <v>0</v>
      </c>
      <c r="J998" s="14"/>
    </row>
    <row r="999" spans="1:14" ht="12.4" hidden="1" customHeight="1">
      <c r="A999" s="13"/>
      <c r="B999" s="1"/>
      <c r="C999" s="36"/>
      <c r="D999" s="211"/>
      <c r="E999" s="212"/>
      <c r="F999" s="43" t="str">
        <f>VLOOKUP(C999,'[2]Acha Air Sales Price List'!$B$1:$D$65536,3,FALSE)</f>
        <v>Exchange rate :</v>
      </c>
      <c r="G999" s="21">
        <f>ROUND(IF(ISBLANK(C999),0,VLOOKUP(C999,'[2]Acha Air Sales Price List'!$B$1:$X$65536,12,FALSE)*$M$14),2)</f>
        <v>0</v>
      </c>
      <c r="H999" s="21"/>
      <c r="I999" s="199">
        <f t="shared" si="22"/>
        <v>0</v>
      </c>
      <c r="J999" s="14"/>
    </row>
    <row r="1000" spans="1:14" ht="12.4" hidden="1" customHeight="1">
      <c r="A1000" s="13"/>
      <c r="B1000" s="1"/>
      <c r="C1000" s="36"/>
      <c r="D1000" s="211"/>
      <c r="E1000" s="212"/>
      <c r="F1000" s="43" t="str">
        <f>VLOOKUP(C1000,'[2]Acha Air Sales Price List'!$B$1:$D$65536,3,FALSE)</f>
        <v>Exchange rate :</v>
      </c>
      <c r="G1000" s="21">
        <f>ROUND(IF(ISBLANK(C1000),0,VLOOKUP(C1000,'[2]Acha Air Sales Price List'!$B$1:$X$65536,12,FALSE)*$M$14),2)</f>
        <v>0</v>
      </c>
      <c r="H1000" s="21"/>
      <c r="I1000" s="199">
        <f t="shared" si="22"/>
        <v>0</v>
      </c>
      <c r="J1000" s="14"/>
    </row>
    <row r="1001" spans="1:14" ht="12.4" hidden="1" customHeight="1">
      <c r="A1001" s="13"/>
      <c r="B1001" s="1"/>
      <c r="C1001" s="101"/>
      <c r="D1001" s="211"/>
      <c r="E1001" s="212"/>
      <c r="F1001" s="43"/>
      <c r="G1001" s="21">
        <f>ROUND(IF(ISBLANK(C1001),0,VLOOKUP(C1001,'[2]Acha Air Sales Price List'!$B$1:$X$65536,12,FALSE)*$M$14),2)</f>
        <v>0</v>
      </c>
      <c r="H1001" s="21"/>
      <c r="I1001" s="199">
        <f t="shared" si="22"/>
        <v>0</v>
      </c>
      <c r="J1001" s="14"/>
    </row>
    <row r="1002" spans="1:14" ht="12.4" customHeight="1" thickBot="1">
      <c r="A1002" s="13"/>
      <c r="B1002" s="23"/>
      <c r="C1002" s="24"/>
      <c r="D1002" s="213"/>
      <c r="E1002" s="214"/>
      <c r="F1002" s="44"/>
      <c r="G1002" s="25">
        <f>ROUND(IF(ISBLANK(C1002),0,VLOOKUP(C1002,'[2]Acha Air Sales Price List'!$B$1:$X$65536,12,FALSE)*$X$14),2)</f>
        <v>0</v>
      </c>
      <c r="H1002" s="25"/>
      <c r="I1002" s="200">
        <f>ROUND(IF(ISNUMBER(B1002), G1002*B1002, 0),5)</f>
        <v>0</v>
      </c>
      <c r="J1002" s="14"/>
    </row>
    <row r="1003" spans="1:14" ht="10.5" customHeight="1" thickBot="1">
      <c r="A1003" s="13"/>
      <c r="B1003" s="2"/>
      <c r="C1003" s="2"/>
      <c r="D1003" s="2"/>
      <c r="E1003" s="2"/>
      <c r="F1003" s="2"/>
      <c r="G1003" s="31"/>
      <c r="H1003" s="31"/>
      <c r="I1003" s="32"/>
      <c r="J1003" s="14"/>
    </row>
    <row r="1004" spans="1:14" ht="16.5" thickBot="1">
      <c r="A1004" s="13"/>
      <c r="B1004" s="30"/>
      <c r="C1004" s="3"/>
      <c r="D1004" s="3"/>
      <c r="E1004" s="3"/>
      <c r="F1004" s="3"/>
      <c r="G1004" s="33" t="s">
        <v>18</v>
      </c>
      <c r="H1004" s="166"/>
      <c r="I1004" s="160">
        <f>SUM(I20:I1002)</f>
        <v>8206.5999999999985</v>
      </c>
      <c r="J1004" s="14"/>
      <c r="K1004" s="180" t="s">
        <v>195</v>
      </c>
      <c r="N1004" s="168">
        <v>34.81</v>
      </c>
    </row>
    <row r="1005" spans="1:14" ht="16.5" thickBot="1">
      <c r="A1005" s="13"/>
      <c r="B1005" s="30"/>
      <c r="C1005" s="3"/>
      <c r="D1005" s="3"/>
      <c r="E1005" s="3"/>
      <c r="F1005" s="3"/>
      <c r="G1005" s="33" t="s">
        <v>196</v>
      </c>
      <c r="H1005" s="166"/>
      <c r="I1005" s="169">
        <f>(I1004/34.81)</f>
        <v>235.75409365124958</v>
      </c>
      <c r="J1005" s="14"/>
      <c r="K1005" s="180" t="s">
        <v>134</v>
      </c>
      <c r="N1005" s="184">
        <v>37.58</v>
      </c>
    </row>
    <row r="1006" spans="1:14" ht="16.5" hidden="1" thickBot="1">
      <c r="A1006" s="13"/>
      <c r="B1006" s="30"/>
      <c r="C1006" s="3"/>
      <c r="D1006" s="3"/>
      <c r="E1006" s="3"/>
      <c r="F1006" s="3"/>
      <c r="G1006" s="33" t="s">
        <v>197</v>
      </c>
      <c r="H1006" s="166"/>
      <c r="I1006" s="169">
        <v>1750</v>
      </c>
      <c r="J1006" s="14"/>
    </row>
    <row r="1007" spans="1:14" ht="16.5" hidden="1" thickBot="1">
      <c r="A1007" s="13"/>
      <c r="B1007" s="30"/>
      <c r="C1007" s="3"/>
      <c r="D1007" s="3"/>
      <c r="E1007" s="3"/>
      <c r="F1007" s="3"/>
      <c r="G1007" s="33" t="s">
        <v>24</v>
      </c>
      <c r="H1007" s="166"/>
      <c r="I1007" s="160">
        <f>(I1006-I1005)*41.5</f>
        <v>62841.205113473145</v>
      </c>
      <c r="J1007" s="14"/>
    </row>
    <row r="1008" spans="1:14">
      <c r="A1008" s="18"/>
      <c r="B1008" s="233" t="s">
        <v>229</v>
      </c>
      <c r="C1008" s="234"/>
      <c r="D1008" s="234"/>
      <c r="E1008" s="234"/>
      <c r="F1008" s="234"/>
      <c r="G1008" s="234"/>
      <c r="H1008" s="234"/>
      <c r="I1008" s="234"/>
      <c r="J1008" s="20"/>
    </row>
    <row r="1011" spans="9:9">
      <c r="I1011" s="235"/>
    </row>
    <row r="1012" spans="9:9">
      <c r="I1012" s="235"/>
    </row>
  </sheetData>
  <mergeCells count="916">
    <mergeCell ref="D1002:E1002"/>
    <mergeCell ref="B1008:I1008"/>
    <mergeCell ref="D997:E997"/>
    <mergeCell ref="D998:E998"/>
    <mergeCell ref="D999:E999"/>
    <mergeCell ref="D1000:E1000"/>
    <mergeCell ref="D1001:E1001"/>
    <mergeCell ref="D991:E991"/>
    <mergeCell ref="D992:E992"/>
    <mergeCell ref="D993:E993"/>
    <mergeCell ref="D994:E994"/>
    <mergeCell ref="D995:E995"/>
    <mergeCell ref="D996:E996"/>
    <mergeCell ref="D985:E985"/>
    <mergeCell ref="D986:E986"/>
    <mergeCell ref="D987:E987"/>
    <mergeCell ref="D988:E988"/>
    <mergeCell ref="D989:E989"/>
    <mergeCell ref="D990:E990"/>
    <mergeCell ref="D979:E979"/>
    <mergeCell ref="D980:E980"/>
    <mergeCell ref="D981:E981"/>
    <mergeCell ref="D982:E982"/>
    <mergeCell ref="D983:E983"/>
    <mergeCell ref="D984:E984"/>
    <mergeCell ref="D973:E973"/>
    <mergeCell ref="D974:E974"/>
    <mergeCell ref="D975:E975"/>
    <mergeCell ref="D976:E976"/>
    <mergeCell ref="D977:E977"/>
    <mergeCell ref="D978:E978"/>
    <mergeCell ref="D967:E967"/>
    <mergeCell ref="D968:E968"/>
    <mergeCell ref="D969:E969"/>
    <mergeCell ref="D970:E970"/>
    <mergeCell ref="D971:E971"/>
    <mergeCell ref="D972:E972"/>
    <mergeCell ref="D961:E961"/>
    <mergeCell ref="D962:E962"/>
    <mergeCell ref="D963:E963"/>
    <mergeCell ref="D964:E964"/>
    <mergeCell ref="D965:E965"/>
    <mergeCell ref="D966:E966"/>
    <mergeCell ref="D955:E955"/>
    <mergeCell ref="D956:E956"/>
    <mergeCell ref="D957:E957"/>
    <mergeCell ref="D958:E958"/>
    <mergeCell ref="D959:E959"/>
    <mergeCell ref="D960:E960"/>
    <mergeCell ref="D949:E949"/>
    <mergeCell ref="D950:E950"/>
    <mergeCell ref="D951:E951"/>
    <mergeCell ref="D952:E952"/>
    <mergeCell ref="D953:E953"/>
    <mergeCell ref="D954:E954"/>
    <mergeCell ref="D943:E943"/>
    <mergeCell ref="D944:E944"/>
    <mergeCell ref="D945:E945"/>
    <mergeCell ref="D946:E946"/>
    <mergeCell ref="D947:E947"/>
    <mergeCell ref="D948:E948"/>
    <mergeCell ref="D937:E937"/>
    <mergeCell ref="D938:E938"/>
    <mergeCell ref="D939:E939"/>
    <mergeCell ref="D940:E940"/>
    <mergeCell ref="D941:E941"/>
    <mergeCell ref="D942:E942"/>
    <mergeCell ref="D931:E931"/>
    <mergeCell ref="D932:E932"/>
    <mergeCell ref="D933:E933"/>
    <mergeCell ref="D934:E934"/>
    <mergeCell ref="D935:E935"/>
    <mergeCell ref="D936:E936"/>
    <mergeCell ref="D925:E925"/>
    <mergeCell ref="D926:E926"/>
    <mergeCell ref="D927:E927"/>
    <mergeCell ref="D928:E928"/>
    <mergeCell ref="D929:E929"/>
    <mergeCell ref="D930:E930"/>
    <mergeCell ref="D919:E919"/>
    <mergeCell ref="D920:E920"/>
    <mergeCell ref="D921:E921"/>
    <mergeCell ref="D922:E922"/>
    <mergeCell ref="D923:E923"/>
    <mergeCell ref="D924:E924"/>
    <mergeCell ref="D913:E913"/>
    <mergeCell ref="D914:E914"/>
    <mergeCell ref="D915:E915"/>
    <mergeCell ref="D916:E916"/>
    <mergeCell ref="D917:E917"/>
    <mergeCell ref="D918:E918"/>
    <mergeCell ref="D907:E907"/>
    <mergeCell ref="D908:E908"/>
    <mergeCell ref="D909:E909"/>
    <mergeCell ref="D910:E910"/>
    <mergeCell ref="D911:E911"/>
    <mergeCell ref="D912:E912"/>
    <mergeCell ref="D901:E901"/>
    <mergeCell ref="D902:E902"/>
    <mergeCell ref="D903:E903"/>
    <mergeCell ref="D904:E904"/>
    <mergeCell ref="D905:E905"/>
    <mergeCell ref="D906:E906"/>
    <mergeCell ref="D895:E895"/>
    <mergeCell ref="D896:E896"/>
    <mergeCell ref="D897:E897"/>
    <mergeCell ref="D898:E898"/>
    <mergeCell ref="D899:E899"/>
    <mergeCell ref="D900:E900"/>
    <mergeCell ref="D889:E889"/>
    <mergeCell ref="D890:E890"/>
    <mergeCell ref="D891:E891"/>
    <mergeCell ref="D892:E892"/>
    <mergeCell ref="D893:E893"/>
    <mergeCell ref="D894:E894"/>
    <mergeCell ref="D883:E883"/>
    <mergeCell ref="D884:E884"/>
    <mergeCell ref="D885:E885"/>
    <mergeCell ref="D886:E886"/>
    <mergeCell ref="D887:E887"/>
    <mergeCell ref="D888:E888"/>
    <mergeCell ref="D877:E877"/>
    <mergeCell ref="D878:E878"/>
    <mergeCell ref="D879:E879"/>
    <mergeCell ref="D880:E880"/>
    <mergeCell ref="D881:E881"/>
    <mergeCell ref="D882:E882"/>
    <mergeCell ref="D871:E871"/>
    <mergeCell ref="D872:E872"/>
    <mergeCell ref="D873:E873"/>
    <mergeCell ref="D874:E874"/>
    <mergeCell ref="D875:E875"/>
    <mergeCell ref="D876:E876"/>
    <mergeCell ref="D865:E865"/>
    <mergeCell ref="D866:E866"/>
    <mergeCell ref="D867:E867"/>
    <mergeCell ref="D868:E868"/>
    <mergeCell ref="D869:E869"/>
    <mergeCell ref="D870:E870"/>
    <mergeCell ref="D859:E859"/>
    <mergeCell ref="D860:E860"/>
    <mergeCell ref="D861:E861"/>
    <mergeCell ref="D862:E862"/>
    <mergeCell ref="D863:E863"/>
    <mergeCell ref="D864:E864"/>
    <mergeCell ref="D853:E853"/>
    <mergeCell ref="D854:E854"/>
    <mergeCell ref="D855:E855"/>
    <mergeCell ref="D856:E856"/>
    <mergeCell ref="D857:E857"/>
    <mergeCell ref="D858:E858"/>
    <mergeCell ref="D847:E847"/>
    <mergeCell ref="D848:E848"/>
    <mergeCell ref="D849:E849"/>
    <mergeCell ref="D850:E850"/>
    <mergeCell ref="D851:E851"/>
    <mergeCell ref="D852:E852"/>
    <mergeCell ref="D841:E841"/>
    <mergeCell ref="D842:E842"/>
    <mergeCell ref="D843:E843"/>
    <mergeCell ref="D844:E844"/>
    <mergeCell ref="D845:E845"/>
    <mergeCell ref="D846:E846"/>
    <mergeCell ref="D835:E835"/>
    <mergeCell ref="D836:E836"/>
    <mergeCell ref="D837:E837"/>
    <mergeCell ref="D838:E838"/>
    <mergeCell ref="D839:E839"/>
    <mergeCell ref="D840:E840"/>
    <mergeCell ref="D829:E829"/>
    <mergeCell ref="D830:E830"/>
    <mergeCell ref="D831:E831"/>
    <mergeCell ref="D832:E832"/>
    <mergeCell ref="D833:E833"/>
    <mergeCell ref="D834:E834"/>
    <mergeCell ref="D823:E823"/>
    <mergeCell ref="D824:E824"/>
    <mergeCell ref="D825:E825"/>
    <mergeCell ref="D826:E826"/>
    <mergeCell ref="D827:E827"/>
    <mergeCell ref="D828:E828"/>
    <mergeCell ref="D817:E817"/>
    <mergeCell ref="D818:E818"/>
    <mergeCell ref="D819:E819"/>
    <mergeCell ref="D820:E820"/>
    <mergeCell ref="D821:E821"/>
    <mergeCell ref="D822:E822"/>
    <mergeCell ref="D811:E811"/>
    <mergeCell ref="D812:E812"/>
    <mergeCell ref="D813:E813"/>
    <mergeCell ref="D814:E814"/>
    <mergeCell ref="D815:E815"/>
    <mergeCell ref="D816:E816"/>
    <mergeCell ref="D805:E805"/>
    <mergeCell ref="D806:E806"/>
    <mergeCell ref="D807:E807"/>
    <mergeCell ref="D808:E808"/>
    <mergeCell ref="D809:E809"/>
    <mergeCell ref="D810:E810"/>
    <mergeCell ref="D799:E799"/>
    <mergeCell ref="D800:E800"/>
    <mergeCell ref="D801:E801"/>
    <mergeCell ref="D802:E802"/>
    <mergeCell ref="D803:E803"/>
    <mergeCell ref="D804:E804"/>
    <mergeCell ref="D793:E793"/>
    <mergeCell ref="D794:E794"/>
    <mergeCell ref="D795:E795"/>
    <mergeCell ref="D796:E796"/>
    <mergeCell ref="D797:E797"/>
    <mergeCell ref="D798:E798"/>
    <mergeCell ref="D787:E787"/>
    <mergeCell ref="D788:E788"/>
    <mergeCell ref="D789:E789"/>
    <mergeCell ref="D790:E790"/>
    <mergeCell ref="D791:E791"/>
    <mergeCell ref="D792:E792"/>
    <mergeCell ref="D781:E781"/>
    <mergeCell ref="D782:E782"/>
    <mergeCell ref="D783:E783"/>
    <mergeCell ref="D784:E784"/>
    <mergeCell ref="D785:E785"/>
    <mergeCell ref="D786:E786"/>
    <mergeCell ref="D775:E775"/>
    <mergeCell ref="D776:E776"/>
    <mergeCell ref="D777:E777"/>
    <mergeCell ref="D778:E778"/>
    <mergeCell ref="D779:E779"/>
    <mergeCell ref="D780:E780"/>
    <mergeCell ref="D769:E769"/>
    <mergeCell ref="D770:E770"/>
    <mergeCell ref="D771:E771"/>
    <mergeCell ref="D772:E772"/>
    <mergeCell ref="D773:E773"/>
    <mergeCell ref="D774:E774"/>
    <mergeCell ref="D763:E763"/>
    <mergeCell ref="D764:E764"/>
    <mergeCell ref="D765:E765"/>
    <mergeCell ref="D766:E766"/>
    <mergeCell ref="D767:E767"/>
    <mergeCell ref="D768:E768"/>
    <mergeCell ref="D757:E757"/>
    <mergeCell ref="D758:E758"/>
    <mergeCell ref="D759:E759"/>
    <mergeCell ref="D760:E760"/>
    <mergeCell ref="D761:E761"/>
    <mergeCell ref="D762:E762"/>
    <mergeCell ref="D751:E751"/>
    <mergeCell ref="D752:E752"/>
    <mergeCell ref="D753:E753"/>
    <mergeCell ref="D754:E754"/>
    <mergeCell ref="D755:E755"/>
    <mergeCell ref="D756:E756"/>
    <mergeCell ref="D745:E745"/>
    <mergeCell ref="D746:E746"/>
    <mergeCell ref="D747:E747"/>
    <mergeCell ref="D748:E748"/>
    <mergeCell ref="D749:E749"/>
    <mergeCell ref="D750:E750"/>
    <mergeCell ref="D739:E739"/>
    <mergeCell ref="D740:E740"/>
    <mergeCell ref="D741:E741"/>
    <mergeCell ref="D742:E742"/>
    <mergeCell ref="D743:E743"/>
    <mergeCell ref="D744:E744"/>
    <mergeCell ref="D733:E733"/>
    <mergeCell ref="D734:E734"/>
    <mergeCell ref="D735:E735"/>
    <mergeCell ref="D736:E736"/>
    <mergeCell ref="D737:E737"/>
    <mergeCell ref="D738:E738"/>
    <mergeCell ref="D727:E727"/>
    <mergeCell ref="D728:E728"/>
    <mergeCell ref="D729:E729"/>
    <mergeCell ref="D730:E730"/>
    <mergeCell ref="D731:E731"/>
    <mergeCell ref="D732:E732"/>
    <mergeCell ref="D721:E721"/>
    <mergeCell ref="D722:E722"/>
    <mergeCell ref="D723:E723"/>
    <mergeCell ref="D724:E724"/>
    <mergeCell ref="D725:E725"/>
    <mergeCell ref="D726:E726"/>
    <mergeCell ref="D715:E715"/>
    <mergeCell ref="D716:E716"/>
    <mergeCell ref="D717:E717"/>
    <mergeCell ref="D718:E718"/>
    <mergeCell ref="D719:E719"/>
    <mergeCell ref="D720:E720"/>
    <mergeCell ref="D709:E709"/>
    <mergeCell ref="D710:E710"/>
    <mergeCell ref="D711:E711"/>
    <mergeCell ref="D712:E712"/>
    <mergeCell ref="D713:E713"/>
    <mergeCell ref="D714:E714"/>
    <mergeCell ref="D703:E703"/>
    <mergeCell ref="D704:E704"/>
    <mergeCell ref="D705:E705"/>
    <mergeCell ref="D706:E706"/>
    <mergeCell ref="D707:E707"/>
    <mergeCell ref="D708:E708"/>
    <mergeCell ref="D697:E697"/>
    <mergeCell ref="D698:E698"/>
    <mergeCell ref="D699:E699"/>
    <mergeCell ref="D700:E700"/>
    <mergeCell ref="D701:E701"/>
    <mergeCell ref="D702:E702"/>
    <mergeCell ref="D691:E691"/>
    <mergeCell ref="D692:E692"/>
    <mergeCell ref="D693:E693"/>
    <mergeCell ref="D694:E694"/>
    <mergeCell ref="D695:E695"/>
    <mergeCell ref="D696:E696"/>
    <mergeCell ref="D685:E685"/>
    <mergeCell ref="D686:E686"/>
    <mergeCell ref="D687:E687"/>
    <mergeCell ref="D688:E688"/>
    <mergeCell ref="D689:E689"/>
    <mergeCell ref="D690:E690"/>
    <mergeCell ref="D679:E679"/>
    <mergeCell ref="D680:E680"/>
    <mergeCell ref="D681:E681"/>
    <mergeCell ref="D682:E682"/>
    <mergeCell ref="D683:E683"/>
    <mergeCell ref="D684:E684"/>
    <mergeCell ref="D673:E673"/>
    <mergeCell ref="D674:E674"/>
    <mergeCell ref="D675:E675"/>
    <mergeCell ref="D676:E676"/>
    <mergeCell ref="D677:E677"/>
    <mergeCell ref="D678:E678"/>
    <mergeCell ref="D667:E667"/>
    <mergeCell ref="D668:E668"/>
    <mergeCell ref="D669:E669"/>
    <mergeCell ref="D670:E670"/>
    <mergeCell ref="D671:E671"/>
    <mergeCell ref="D672:E672"/>
    <mergeCell ref="D661:E661"/>
    <mergeCell ref="D662:E662"/>
    <mergeCell ref="D663:E663"/>
    <mergeCell ref="D664:E664"/>
    <mergeCell ref="D665:E665"/>
    <mergeCell ref="D666:E666"/>
    <mergeCell ref="D655:E655"/>
    <mergeCell ref="D656:E656"/>
    <mergeCell ref="D657:E657"/>
    <mergeCell ref="D658:E658"/>
    <mergeCell ref="D659:E659"/>
    <mergeCell ref="D660:E660"/>
    <mergeCell ref="D649:E649"/>
    <mergeCell ref="D650:E650"/>
    <mergeCell ref="D651:E651"/>
    <mergeCell ref="D652:E652"/>
    <mergeCell ref="D653:E653"/>
    <mergeCell ref="D654:E654"/>
    <mergeCell ref="D643:E643"/>
    <mergeCell ref="D644:E644"/>
    <mergeCell ref="D645:E645"/>
    <mergeCell ref="D646:E646"/>
    <mergeCell ref="D647:E647"/>
    <mergeCell ref="D648:E648"/>
    <mergeCell ref="D637:E637"/>
    <mergeCell ref="D638:E638"/>
    <mergeCell ref="D639:E639"/>
    <mergeCell ref="D640:E640"/>
    <mergeCell ref="D641:E641"/>
    <mergeCell ref="D642:E642"/>
    <mergeCell ref="D631:E631"/>
    <mergeCell ref="D632:E632"/>
    <mergeCell ref="D633:E633"/>
    <mergeCell ref="D634:E634"/>
    <mergeCell ref="D635:E635"/>
    <mergeCell ref="D636:E636"/>
    <mergeCell ref="D625:E625"/>
    <mergeCell ref="D626:E626"/>
    <mergeCell ref="D627:E627"/>
    <mergeCell ref="D628:E628"/>
    <mergeCell ref="D629:E629"/>
    <mergeCell ref="D630:E630"/>
    <mergeCell ref="D619:E619"/>
    <mergeCell ref="D620:E620"/>
    <mergeCell ref="D621:E621"/>
    <mergeCell ref="D622:E622"/>
    <mergeCell ref="D623:E623"/>
    <mergeCell ref="D624:E624"/>
    <mergeCell ref="D613:E613"/>
    <mergeCell ref="D614:E614"/>
    <mergeCell ref="D615:E615"/>
    <mergeCell ref="D616:E616"/>
    <mergeCell ref="D617:E617"/>
    <mergeCell ref="D618:E618"/>
    <mergeCell ref="D607:E607"/>
    <mergeCell ref="D608:E608"/>
    <mergeCell ref="D609:E609"/>
    <mergeCell ref="D610:E610"/>
    <mergeCell ref="D611:E611"/>
    <mergeCell ref="D612:E612"/>
    <mergeCell ref="D601:E601"/>
    <mergeCell ref="D602:E602"/>
    <mergeCell ref="D603:E603"/>
    <mergeCell ref="D604:E604"/>
    <mergeCell ref="D605:E605"/>
    <mergeCell ref="D606:E606"/>
    <mergeCell ref="D595:E595"/>
    <mergeCell ref="D596:E596"/>
    <mergeCell ref="D597:E597"/>
    <mergeCell ref="D598:E598"/>
    <mergeCell ref="D599:E599"/>
    <mergeCell ref="D600:E600"/>
    <mergeCell ref="D589:E589"/>
    <mergeCell ref="D590:E590"/>
    <mergeCell ref="D591:E591"/>
    <mergeCell ref="D592:E592"/>
    <mergeCell ref="D593:E593"/>
    <mergeCell ref="D594:E594"/>
    <mergeCell ref="D583:E583"/>
    <mergeCell ref="D584:E584"/>
    <mergeCell ref="D585:E585"/>
    <mergeCell ref="D586:E586"/>
    <mergeCell ref="D587:E587"/>
    <mergeCell ref="D588:E588"/>
    <mergeCell ref="D577:E577"/>
    <mergeCell ref="D578:E578"/>
    <mergeCell ref="D579:E579"/>
    <mergeCell ref="D580:E580"/>
    <mergeCell ref="D581:E581"/>
    <mergeCell ref="D582:E582"/>
    <mergeCell ref="D571:E571"/>
    <mergeCell ref="D572:E572"/>
    <mergeCell ref="D573:E573"/>
    <mergeCell ref="D574:E574"/>
    <mergeCell ref="D575:E575"/>
    <mergeCell ref="D576:E576"/>
    <mergeCell ref="D565:E565"/>
    <mergeCell ref="D566:E566"/>
    <mergeCell ref="D567:E567"/>
    <mergeCell ref="D568:E568"/>
    <mergeCell ref="D569:E569"/>
    <mergeCell ref="D570:E570"/>
    <mergeCell ref="D559:E559"/>
    <mergeCell ref="D560:E560"/>
    <mergeCell ref="D561:E561"/>
    <mergeCell ref="D562:E562"/>
    <mergeCell ref="D563:E563"/>
    <mergeCell ref="D564:E564"/>
    <mergeCell ref="D553:E553"/>
    <mergeCell ref="D554:E554"/>
    <mergeCell ref="D555:E555"/>
    <mergeCell ref="D556:E556"/>
    <mergeCell ref="D557:E557"/>
    <mergeCell ref="D558:E558"/>
    <mergeCell ref="D547:E547"/>
    <mergeCell ref="D548:E548"/>
    <mergeCell ref="D549:E549"/>
    <mergeCell ref="D550:E550"/>
    <mergeCell ref="D551:E551"/>
    <mergeCell ref="D552:E552"/>
    <mergeCell ref="D541:E541"/>
    <mergeCell ref="D542:E542"/>
    <mergeCell ref="D543:E543"/>
    <mergeCell ref="D544:E544"/>
    <mergeCell ref="D545:E545"/>
    <mergeCell ref="D546:E546"/>
    <mergeCell ref="D535:E535"/>
    <mergeCell ref="D536:E536"/>
    <mergeCell ref="D537:E537"/>
    <mergeCell ref="D538:E538"/>
    <mergeCell ref="D539:E539"/>
    <mergeCell ref="D540:E540"/>
    <mergeCell ref="D529:E529"/>
    <mergeCell ref="D530:E530"/>
    <mergeCell ref="D531:E531"/>
    <mergeCell ref="D532:E532"/>
    <mergeCell ref="D533:E533"/>
    <mergeCell ref="D534:E534"/>
    <mergeCell ref="D523:E523"/>
    <mergeCell ref="D524:E524"/>
    <mergeCell ref="D525:E525"/>
    <mergeCell ref="D526:E526"/>
    <mergeCell ref="D527:E527"/>
    <mergeCell ref="D528:E528"/>
    <mergeCell ref="D517:E517"/>
    <mergeCell ref="D518:E518"/>
    <mergeCell ref="D519:E519"/>
    <mergeCell ref="D520:E520"/>
    <mergeCell ref="D521:E521"/>
    <mergeCell ref="D522:E522"/>
    <mergeCell ref="D511:E511"/>
    <mergeCell ref="D512:E512"/>
    <mergeCell ref="D513:E513"/>
    <mergeCell ref="D514:E514"/>
    <mergeCell ref="D515:E515"/>
    <mergeCell ref="D516:E516"/>
    <mergeCell ref="D505:E505"/>
    <mergeCell ref="D506:E506"/>
    <mergeCell ref="D507:E507"/>
    <mergeCell ref="D508:E508"/>
    <mergeCell ref="D509:E509"/>
    <mergeCell ref="D510:E510"/>
    <mergeCell ref="D499:E499"/>
    <mergeCell ref="D500:E500"/>
    <mergeCell ref="D501:E501"/>
    <mergeCell ref="D502:E502"/>
    <mergeCell ref="D503:E503"/>
    <mergeCell ref="D504:E504"/>
    <mergeCell ref="D493:E493"/>
    <mergeCell ref="D494:E494"/>
    <mergeCell ref="D495:E495"/>
    <mergeCell ref="D496:E496"/>
    <mergeCell ref="D497:E497"/>
    <mergeCell ref="D498:E498"/>
    <mergeCell ref="D487:E487"/>
    <mergeCell ref="D488:E488"/>
    <mergeCell ref="D489:E489"/>
    <mergeCell ref="D490:E490"/>
    <mergeCell ref="D491:E491"/>
    <mergeCell ref="D492:E492"/>
    <mergeCell ref="D481:E481"/>
    <mergeCell ref="D482:E482"/>
    <mergeCell ref="D483:E483"/>
    <mergeCell ref="D484:E484"/>
    <mergeCell ref="D485:E485"/>
    <mergeCell ref="D486:E486"/>
    <mergeCell ref="D475:E475"/>
    <mergeCell ref="D476:E476"/>
    <mergeCell ref="D477:E477"/>
    <mergeCell ref="D478:E478"/>
    <mergeCell ref="D479:E479"/>
    <mergeCell ref="D480:E480"/>
    <mergeCell ref="D469:E469"/>
    <mergeCell ref="D470:E470"/>
    <mergeCell ref="D471:E471"/>
    <mergeCell ref="D472:E472"/>
    <mergeCell ref="D473:E473"/>
    <mergeCell ref="D474:E474"/>
    <mergeCell ref="D463:E463"/>
    <mergeCell ref="D464:E464"/>
    <mergeCell ref="D465:E465"/>
    <mergeCell ref="D466:E466"/>
    <mergeCell ref="D467:E467"/>
    <mergeCell ref="D468:E468"/>
    <mergeCell ref="D457:E457"/>
    <mergeCell ref="D458:E458"/>
    <mergeCell ref="D459:E459"/>
    <mergeCell ref="D460:E460"/>
    <mergeCell ref="D461:E461"/>
    <mergeCell ref="D462:E462"/>
    <mergeCell ref="D451:E451"/>
    <mergeCell ref="D452:E452"/>
    <mergeCell ref="D453:E453"/>
    <mergeCell ref="D454:E454"/>
    <mergeCell ref="D455:E455"/>
    <mergeCell ref="D456:E456"/>
    <mergeCell ref="D445:E445"/>
    <mergeCell ref="D446:E446"/>
    <mergeCell ref="D447:E447"/>
    <mergeCell ref="D448:E448"/>
    <mergeCell ref="D449:E449"/>
    <mergeCell ref="D450:E450"/>
    <mergeCell ref="D439:E439"/>
    <mergeCell ref="D440:E440"/>
    <mergeCell ref="D441:E441"/>
    <mergeCell ref="D442:E442"/>
    <mergeCell ref="D443:E443"/>
    <mergeCell ref="D444:E444"/>
    <mergeCell ref="D433:E433"/>
    <mergeCell ref="D434:E434"/>
    <mergeCell ref="D435:E435"/>
    <mergeCell ref="D436:E436"/>
    <mergeCell ref="D437:E437"/>
    <mergeCell ref="D438:E438"/>
    <mergeCell ref="D427:E427"/>
    <mergeCell ref="D428:E428"/>
    <mergeCell ref="D429:E429"/>
    <mergeCell ref="D430:E430"/>
    <mergeCell ref="D431:E431"/>
    <mergeCell ref="D432:E432"/>
    <mergeCell ref="D421:E421"/>
    <mergeCell ref="D422:E422"/>
    <mergeCell ref="D423:E423"/>
    <mergeCell ref="D424:E424"/>
    <mergeCell ref="D425:E425"/>
    <mergeCell ref="D426:E426"/>
    <mergeCell ref="D415:E415"/>
    <mergeCell ref="D416:E416"/>
    <mergeCell ref="D417:E417"/>
    <mergeCell ref="D418:E418"/>
    <mergeCell ref="D419:E419"/>
    <mergeCell ref="D420:E420"/>
    <mergeCell ref="D409:E409"/>
    <mergeCell ref="D410:E410"/>
    <mergeCell ref="D411:E411"/>
    <mergeCell ref="D412:E412"/>
    <mergeCell ref="D413:E413"/>
    <mergeCell ref="D414:E414"/>
    <mergeCell ref="D403:E403"/>
    <mergeCell ref="D404:E404"/>
    <mergeCell ref="D405:E405"/>
    <mergeCell ref="D406:E406"/>
    <mergeCell ref="D407:E407"/>
    <mergeCell ref="D408:E408"/>
    <mergeCell ref="D397:E397"/>
    <mergeCell ref="D398:E398"/>
    <mergeCell ref="D399:E399"/>
    <mergeCell ref="D400:E400"/>
    <mergeCell ref="D401:E401"/>
    <mergeCell ref="D402:E402"/>
    <mergeCell ref="D391:E391"/>
    <mergeCell ref="D392:E392"/>
    <mergeCell ref="D393:E393"/>
    <mergeCell ref="D394:E394"/>
    <mergeCell ref="D395:E395"/>
    <mergeCell ref="D396:E396"/>
    <mergeCell ref="D385:E385"/>
    <mergeCell ref="D386:E386"/>
    <mergeCell ref="D387:E387"/>
    <mergeCell ref="D388:E388"/>
    <mergeCell ref="D389:E389"/>
    <mergeCell ref="D390:E390"/>
    <mergeCell ref="D379:E379"/>
    <mergeCell ref="D380:E380"/>
    <mergeCell ref="D381:E381"/>
    <mergeCell ref="D382:E382"/>
    <mergeCell ref="D383:E383"/>
    <mergeCell ref="D384:E384"/>
    <mergeCell ref="D373:E373"/>
    <mergeCell ref="D374:E374"/>
    <mergeCell ref="D375:E375"/>
    <mergeCell ref="D376:E376"/>
    <mergeCell ref="D377:E377"/>
    <mergeCell ref="D378:E378"/>
    <mergeCell ref="D367:E367"/>
    <mergeCell ref="D368:E368"/>
    <mergeCell ref="D369:E369"/>
    <mergeCell ref="D370:E370"/>
    <mergeCell ref="D371:E371"/>
    <mergeCell ref="D372:E372"/>
    <mergeCell ref="D361:E361"/>
    <mergeCell ref="D362:E362"/>
    <mergeCell ref="D363:E363"/>
    <mergeCell ref="D364:E364"/>
    <mergeCell ref="D365:E365"/>
    <mergeCell ref="D366:E366"/>
    <mergeCell ref="D355:E355"/>
    <mergeCell ref="D356:E356"/>
    <mergeCell ref="D357:E357"/>
    <mergeCell ref="D358:E358"/>
    <mergeCell ref="D359:E359"/>
    <mergeCell ref="D360:E360"/>
    <mergeCell ref="D349:E349"/>
    <mergeCell ref="D350:E350"/>
    <mergeCell ref="D351:E351"/>
    <mergeCell ref="D352:E352"/>
    <mergeCell ref="D353:E353"/>
    <mergeCell ref="D354:E354"/>
    <mergeCell ref="D343:E343"/>
    <mergeCell ref="D344:E344"/>
    <mergeCell ref="D345:E345"/>
    <mergeCell ref="D346:E346"/>
    <mergeCell ref="D347:E347"/>
    <mergeCell ref="D348:E348"/>
    <mergeCell ref="D337:E337"/>
    <mergeCell ref="D338:E338"/>
    <mergeCell ref="D339:E339"/>
    <mergeCell ref="D340:E340"/>
    <mergeCell ref="D341:E341"/>
    <mergeCell ref="D342:E342"/>
    <mergeCell ref="D331:E331"/>
    <mergeCell ref="D332:E332"/>
    <mergeCell ref="D333:E333"/>
    <mergeCell ref="D334:E334"/>
    <mergeCell ref="D335:E335"/>
    <mergeCell ref="D336:E336"/>
    <mergeCell ref="D325:E325"/>
    <mergeCell ref="D326:E326"/>
    <mergeCell ref="D327:E327"/>
    <mergeCell ref="D328:E328"/>
    <mergeCell ref="D329:E329"/>
    <mergeCell ref="D330:E330"/>
    <mergeCell ref="D319:E319"/>
    <mergeCell ref="D320:E320"/>
    <mergeCell ref="D321:E321"/>
    <mergeCell ref="D322:E322"/>
    <mergeCell ref="D323:E323"/>
    <mergeCell ref="D324:E324"/>
    <mergeCell ref="D313:E313"/>
    <mergeCell ref="D314:E314"/>
    <mergeCell ref="D315:E315"/>
    <mergeCell ref="D316:E316"/>
    <mergeCell ref="D317:E317"/>
    <mergeCell ref="D318:E318"/>
    <mergeCell ref="D307:E307"/>
    <mergeCell ref="D308:E308"/>
    <mergeCell ref="D309:E309"/>
    <mergeCell ref="D310:E310"/>
    <mergeCell ref="D311:E311"/>
    <mergeCell ref="D312:E312"/>
    <mergeCell ref="D301:E301"/>
    <mergeCell ref="D302:E302"/>
    <mergeCell ref="D303:E303"/>
    <mergeCell ref="D304:E304"/>
    <mergeCell ref="D305:E305"/>
    <mergeCell ref="D306:E306"/>
    <mergeCell ref="D295:E295"/>
    <mergeCell ref="D296:E296"/>
    <mergeCell ref="D297:E297"/>
    <mergeCell ref="D298:E298"/>
    <mergeCell ref="D299:E299"/>
    <mergeCell ref="D300:E300"/>
    <mergeCell ref="D289:E289"/>
    <mergeCell ref="D290:E290"/>
    <mergeCell ref="D291:E291"/>
    <mergeCell ref="D292:E292"/>
    <mergeCell ref="D293:E293"/>
    <mergeCell ref="D294:E294"/>
    <mergeCell ref="D283:E283"/>
    <mergeCell ref="D284:E284"/>
    <mergeCell ref="D285:E285"/>
    <mergeCell ref="D286:E286"/>
    <mergeCell ref="D287:E287"/>
    <mergeCell ref="D288:E288"/>
    <mergeCell ref="D277:E277"/>
    <mergeCell ref="D278:E278"/>
    <mergeCell ref="D279:E279"/>
    <mergeCell ref="D280:E280"/>
    <mergeCell ref="D281:E281"/>
    <mergeCell ref="D282:E282"/>
    <mergeCell ref="D271:E271"/>
    <mergeCell ref="D272:E272"/>
    <mergeCell ref="D273:E273"/>
    <mergeCell ref="D274:E274"/>
    <mergeCell ref="D275:E275"/>
    <mergeCell ref="D276:E276"/>
    <mergeCell ref="D265:E265"/>
    <mergeCell ref="D266:E266"/>
    <mergeCell ref="D267:E267"/>
    <mergeCell ref="D268:E268"/>
    <mergeCell ref="D269:E269"/>
    <mergeCell ref="D270:E270"/>
    <mergeCell ref="D259:E259"/>
    <mergeCell ref="D260:E260"/>
    <mergeCell ref="D261:E261"/>
    <mergeCell ref="D262:E262"/>
    <mergeCell ref="D263:E263"/>
    <mergeCell ref="D264:E264"/>
    <mergeCell ref="D253:E253"/>
    <mergeCell ref="D254:E254"/>
    <mergeCell ref="D255:E255"/>
    <mergeCell ref="D256:E256"/>
    <mergeCell ref="D257:E257"/>
    <mergeCell ref="D258:E258"/>
    <mergeCell ref="D247:E247"/>
    <mergeCell ref="D248:E248"/>
    <mergeCell ref="D249:E249"/>
    <mergeCell ref="D250:E250"/>
    <mergeCell ref="D251:E251"/>
    <mergeCell ref="D252:E252"/>
    <mergeCell ref="D241:E241"/>
    <mergeCell ref="D242:E242"/>
    <mergeCell ref="D243:E243"/>
    <mergeCell ref="D244:E244"/>
    <mergeCell ref="D245:E245"/>
    <mergeCell ref="D246:E246"/>
    <mergeCell ref="D235:E235"/>
    <mergeCell ref="D236:E236"/>
    <mergeCell ref="D237:E237"/>
    <mergeCell ref="D238:E238"/>
    <mergeCell ref="D239:E239"/>
    <mergeCell ref="D240:E240"/>
    <mergeCell ref="D229:E229"/>
    <mergeCell ref="D230:E230"/>
    <mergeCell ref="D231:E231"/>
    <mergeCell ref="D232:E232"/>
    <mergeCell ref="D233:E233"/>
    <mergeCell ref="D234:E234"/>
    <mergeCell ref="D223:E223"/>
    <mergeCell ref="D224:E224"/>
    <mergeCell ref="D225:E225"/>
    <mergeCell ref="D226:E226"/>
    <mergeCell ref="D227:E227"/>
    <mergeCell ref="D228:E228"/>
    <mergeCell ref="D217:E217"/>
    <mergeCell ref="D218:E218"/>
    <mergeCell ref="D219:E219"/>
    <mergeCell ref="D220:E220"/>
    <mergeCell ref="D221:E221"/>
    <mergeCell ref="D222:E222"/>
    <mergeCell ref="D211:E211"/>
    <mergeCell ref="D212:E212"/>
    <mergeCell ref="D213:E213"/>
    <mergeCell ref="D214:E214"/>
    <mergeCell ref="D215:E215"/>
    <mergeCell ref="D216:E216"/>
    <mergeCell ref="D205:E205"/>
    <mergeCell ref="D206:E206"/>
    <mergeCell ref="D207:E207"/>
    <mergeCell ref="D208:E208"/>
    <mergeCell ref="D209:E209"/>
    <mergeCell ref="D210:E210"/>
    <mergeCell ref="D199:E199"/>
    <mergeCell ref="D200:E200"/>
    <mergeCell ref="D201:E201"/>
    <mergeCell ref="D202:E202"/>
    <mergeCell ref="D203:E203"/>
    <mergeCell ref="D204:E204"/>
    <mergeCell ref="D193:E193"/>
    <mergeCell ref="D194:E194"/>
    <mergeCell ref="D195:E195"/>
    <mergeCell ref="D196:E196"/>
    <mergeCell ref="D197:E197"/>
    <mergeCell ref="D198:E198"/>
    <mergeCell ref="D187:E187"/>
    <mergeCell ref="D188:E188"/>
    <mergeCell ref="D189:E189"/>
    <mergeCell ref="D190:E190"/>
    <mergeCell ref="D191:E191"/>
    <mergeCell ref="D192:E192"/>
    <mergeCell ref="D181:E181"/>
    <mergeCell ref="D182:E182"/>
    <mergeCell ref="D183:E183"/>
    <mergeCell ref="D184:E184"/>
    <mergeCell ref="D185:E185"/>
    <mergeCell ref="D186:E186"/>
    <mergeCell ref="D175:E175"/>
    <mergeCell ref="D176:E176"/>
    <mergeCell ref="D177:E177"/>
    <mergeCell ref="D178:E178"/>
    <mergeCell ref="D179:E179"/>
    <mergeCell ref="D180:E180"/>
    <mergeCell ref="D169:E169"/>
    <mergeCell ref="D170:E170"/>
    <mergeCell ref="D171:E171"/>
    <mergeCell ref="D172:E172"/>
    <mergeCell ref="D173:E173"/>
    <mergeCell ref="D174:E174"/>
    <mergeCell ref="D163:E163"/>
    <mergeCell ref="D164:E164"/>
    <mergeCell ref="D165:E165"/>
    <mergeCell ref="D166:E166"/>
    <mergeCell ref="D167:E167"/>
    <mergeCell ref="D168:E168"/>
    <mergeCell ref="D157:E157"/>
    <mergeCell ref="D158:E158"/>
    <mergeCell ref="D159:E159"/>
    <mergeCell ref="D160:E160"/>
    <mergeCell ref="D161:E161"/>
    <mergeCell ref="D162:E162"/>
    <mergeCell ref="D151:E151"/>
    <mergeCell ref="D152:E152"/>
    <mergeCell ref="D153:E153"/>
    <mergeCell ref="D154:E154"/>
    <mergeCell ref="D155:E155"/>
    <mergeCell ref="D156:E156"/>
    <mergeCell ref="D145:E145"/>
    <mergeCell ref="D146:E146"/>
    <mergeCell ref="D147:E147"/>
    <mergeCell ref="D148:E148"/>
    <mergeCell ref="D149:E149"/>
    <mergeCell ref="D150:E150"/>
    <mergeCell ref="D139:E139"/>
    <mergeCell ref="D140:E140"/>
    <mergeCell ref="D141:E141"/>
    <mergeCell ref="D142:E142"/>
    <mergeCell ref="D143:E143"/>
    <mergeCell ref="D144:E144"/>
    <mergeCell ref="D133:E133"/>
    <mergeCell ref="D134:E134"/>
    <mergeCell ref="D135:E135"/>
    <mergeCell ref="D136:E136"/>
    <mergeCell ref="D137:E137"/>
    <mergeCell ref="D138:E138"/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1:E101"/>
    <mergeCell ref="D102:E102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B13:D13"/>
    <mergeCell ref="G13:G14"/>
    <mergeCell ref="I13:I14"/>
    <mergeCell ref="B14:D14"/>
    <mergeCell ref="B8:D8"/>
    <mergeCell ref="B9:D9"/>
    <mergeCell ref="G9:G10"/>
    <mergeCell ref="I9:I10"/>
    <mergeCell ref="B10:D10"/>
    <mergeCell ref="B11:D11"/>
    <mergeCell ref="G11:G12"/>
    <mergeCell ref="I11:I12"/>
    <mergeCell ref="B12:D12"/>
  </mergeCells>
  <conditionalFormatting sqref="B9:B13">
    <cfRule type="cellIs" dxfId="15" priority="6" stopIfTrue="1" operator="equal">
      <formula>0</formula>
    </cfRule>
  </conditionalFormatting>
  <conditionalFormatting sqref="B20:B1002">
    <cfRule type="cellIs" dxfId="14" priority="5" stopIfTrue="1" operator="equal">
      <formula>"ALERT"</formula>
    </cfRule>
  </conditionalFormatting>
  <conditionalFormatting sqref="F9:F14">
    <cfRule type="cellIs" dxfId="13" priority="11" stopIfTrue="1" operator="equal">
      <formula>0</formula>
    </cfRule>
  </conditionalFormatting>
  <conditionalFormatting sqref="F10:F14">
    <cfRule type="containsBlanks" dxfId="12" priority="12" stopIfTrue="1">
      <formula>LEN(TRIM(F10))=0</formula>
    </cfRule>
  </conditionalFormatting>
  <conditionalFormatting sqref="F20:F1000">
    <cfRule type="containsText" dxfId="11" priority="1" stopIfTrue="1" operator="containsText" text="Exchange rate :">
      <formula>NOT(ISERROR(SEARCH("Exchange rate :",F20)))</formula>
    </cfRule>
  </conditionalFormatting>
  <conditionalFormatting sqref="F20:I1002">
    <cfRule type="containsErrors" dxfId="2" priority="2" stopIfTrue="1">
      <formula>ISERROR(F20)</formula>
    </cfRule>
    <cfRule type="cellIs" dxfId="1" priority="3" stopIfTrue="1" operator="equal">
      <formula>"NA"</formula>
    </cfRule>
    <cfRule type="cellIs" dxfId="0" priority="4" stopIfTrue="1" operator="equal">
      <formula>0</formula>
    </cfRule>
  </conditionalFormatting>
  <conditionalFormatting sqref="I1004:I1007">
    <cfRule type="containsErrors" dxfId="10" priority="8" stopIfTrue="1">
      <formula>ISERROR(I1004)</formula>
    </cfRule>
    <cfRule type="cellIs" dxfId="9" priority="9" stopIfTrue="1" operator="equal">
      <formula>"NA"</formula>
    </cfRule>
    <cfRule type="cellIs" dxfId="8" priority="10" stopIfTrue="1" operator="equal">
      <formula>0</formula>
    </cfRule>
  </conditionalFormatting>
  <printOptions horizontalCentered="1"/>
  <pageMargins left="0.35" right="0.21" top="0.47" bottom="0.34" header="0.22" footer="0.17"/>
  <pageSetup scale="85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342"/>
  <sheetViews>
    <sheetView zoomScaleNormal="100" workbookViewId="0"/>
  </sheetViews>
  <sheetFormatPr defaultRowHeight="12.75"/>
  <cols>
    <col min="1" max="1" width="55.140625" style="98" customWidth="1"/>
    <col min="2" max="2" width="9.140625" style="98"/>
    <col min="3" max="3" width="7.28515625" style="98" customWidth="1"/>
    <col min="4" max="4" width="11.28515625" style="98" customWidth="1"/>
    <col min="5" max="5" width="10.28515625" style="98" customWidth="1"/>
    <col min="6" max="6" width="10" style="98" customWidth="1"/>
    <col min="7" max="7" width="12.140625" style="98" bestFit="1" customWidth="1"/>
    <col min="8" max="16384" width="9.140625" style="98"/>
  </cols>
  <sheetData>
    <row r="1" spans="1:8" s="51" customFormat="1" ht="21" customHeight="1" thickBot="1">
      <c r="A1" s="46" t="s">
        <v>1</v>
      </c>
      <c r="B1" s="47" t="s">
        <v>26</v>
      </c>
      <c r="C1" s="48"/>
      <c r="D1" s="48"/>
      <c r="E1" s="48"/>
      <c r="F1" s="48"/>
      <c r="G1" s="49"/>
      <c r="H1" s="50"/>
    </row>
    <row r="2" spans="1:8" s="51" customFormat="1" ht="13.5" thickBot="1">
      <c r="A2" s="52" t="s">
        <v>45</v>
      </c>
      <c r="B2" s="53" t="s">
        <v>42</v>
      </c>
      <c r="C2" s="54"/>
      <c r="D2" s="55"/>
      <c r="F2" s="56" t="s">
        <v>5</v>
      </c>
      <c r="G2" s="57" t="s">
        <v>27</v>
      </c>
    </row>
    <row r="3" spans="1:8" s="51" customFormat="1" ht="15" customHeight="1" thickBot="1">
      <c r="A3" s="52" t="s">
        <v>28</v>
      </c>
      <c r="F3" s="58">
        <v>45173</v>
      </c>
      <c r="G3" s="59"/>
    </row>
    <row r="4" spans="1:8" s="51" customFormat="1">
      <c r="A4" s="52" t="s">
        <v>29</v>
      </c>
    </row>
    <row r="5" spans="1:8" s="51" customFormat="1">
      <c r="A5" s="52" t="s">
        <v>47</v>
      </c>
    </row>
    <row r="6" spans="1:8" s="51" customFormat="1">
      <c r="A6" s="52" t="s">
        <v>46</v>
      </c>
    </row>
    <row r="7" spans="1:8" s="51" customFormat="1">
      <c r="A7" s="60" t="s">
        <v>2</v>
      </c>
      <c r="E7" s="61"/>
    </row>
    <row r="8" spans="1:8" s="51" customFormat="1" ht="10.5" customHeight="1" thickBot="1">
      <c r="A8" s="60"/>
      <c r="E8" s="61"/>
    </row>
    <row r="9" spans="1:8" s="51" customFormat="1" ht="13.5" thickBot="1">
      <c r="A9" s="103" t="s">
        <v>3</v>
      </c>
      <c r="E9" s="104" t="s">
        <v>30</v>
      </c>
      <c r="F9" s="105"/>
      <c r="G9" s="106"/>
    </row>
    <row r="10" spans="1:8" s="51" customFormat="1">
      <c r="A10" s="62" t="str">
        <f>Invoice!B9</f>
        <v xml:space="preserve">HERMES </v>
      </c>
      <c r="B10" s="63"/>
      <c r="C10" s="63"/>
      <c r="E10" s="64" t="str">
        <f>Invoice!F9</f>
        <v>HERMES</v>
      </c>
      <c r="F10" s="65"/>
      <c r="G10" s="66"/>
    </row>
    <row r="11" spans="1:8" s="51" customFormat="1">
      <c r="A11" s="67" t="str">
        <f>Invoice!B10</f>
        <v>Costa Rica</v>
      </c>
      <c r="B11" s="68"/>
      <c r="C11" s="68"/>
      <c r="E11" s="69" t="str">
        <f>Invoice!F10</f>
        <v>Costa Rica</v>
      </c>
      <c r="F11" s="70"/>
      <c r="G11" s="71"/>
    </row>
    <row r="12" spans="1:8" s="51" customFormat="1">
      <c r="A12" s="67">
        <f>Invoice!B11</f>
        <v>0</v>
      </c>
      <c r="B12" s="68"/>
      <c r="C12" s="68"/>
      <c r="E12" s="69">
        <f>Invoice!F11</f>
        <v>0</v>
      </c>
      <c r="F12" s="70"/>
      <c r="G12" s="71"/>
    </row>
    <row r="13" spans="1:8" s="51" customFormat="1">
      <c r="A13" s="67">
        <f>Invoice!B12</f>
        <v>0</v>
      </c>
      <c r="B13" s="68"/>
      <c r="C13" s="68"/>
      <c r="D13" s="236" t="s">
        <v>233</v>
      </c>
      <c r="E13" s="69">
        <f>Invoice!F12</f>
        <v>0</v>
      </c>
      <c r="F13" s="70"/>
      <c r="G13" s="71"/>
    </row>
    <row r="14" spans="1:8" s="51" customFormat="1">
      <c r="A14" s="67">
        <f>Invoice!B13</f>
        <v>0</v>
      </c>
      <c r="B14" s="68"/>
      <c r="C14" s="68"/>
      <c r="D14" s="102">
        <f>VLOOKUP(F3,[1]Sheet1!$A$9:$F$7290,2,FALSE)</f>
        <v>34.97</v>
      </c>
      <c r="E14" s="69">
        <f>Invoice!F13</f>
        <v>0</v>
      </c>
      <c r="F14" s="70"/>
      <c r="G14" s="71"/>
    </row>
    <row r="15" spans="1:8" s="51" customFormat="1" ht="13.5" thickBot="1">
      <c r="A15" s="72">
        <f>Invoice!B14</f>
        <v>0</v>
      </c>
      <c r="E15" s="73">
        <f>Invoice!F14</f>
        <v>0</v>
      </c>
      <c r="F15" s="74"/>
      <c r="G15" s="75"/>
    </row>
    <row r="16" spans="1:8" s="51" customFormat="1" ht="13.5" customHeight="1" thickBot="1">
      <c r="A16" s="76"/>
    </row>
    <row r="17" spans="1:7" s="51" customFormat="1" ht="13.5" thickBot="1">
      <c r="A17" s="77" t="s">
        <v>0</v>
      </c>
      <c r="B17" s="78" t="s">
        <v>31</v>
      </c>
      <c r="C17" s="78" t="s">
        <v>32</v>
      </c>
      <c r="D17" s="78" t="s">
        <v>33</v>
      </c>
      <c r="E17" s="78" t="s">
        <v>34</v>
      </c>
      <c r="F17" s="78" t="s">
        <v>35</v>
      </c>
      <c r="G17" s="78" t="s">
        <v>36</v>
      </c>
    </row>
    <row r="18" spans="1:7" s="84" customFormat="1">
      <c r="A18" s="100" t="str">
        <f>Invoice!F20</f>
        <v>Double flared Ivory Stone plug - 2g (6mm)</v>
      </c>
      <c r="B18" s="79" t="str">
        <f>Invoice!C20</f>
        <v>PGSG2</v>
      </c>
      <c r="C18" s="80">
        <f>Invoice!B20</f>
        <v>20</v>
      </c>
      <c r="D18" s="81">
        <f>F18/$D$14</f>
        <v>0.78638833285673437</v>
      </c>
      <c r="E18" s="81">
        <f>G18/$D$14</f>
        <v>15.727766657134687</v>
      </c>
      <c r="F18" s="82">
        <f>Invoice!G20</f>
        <v>27.5</v>
      </c>
      <c r="G18" s="83">
        <f>C18*F18</f>
        <v>550</v>
      </c>
    </row>
    <row r="19" spans="1:7" s="84" customFormat="1">
      <c r="A19" s="100" t="str">
        <f>Invoice!F21</f>
        <v>Double flared Ivory Stone plug - 0g (8mm)</v>
      </c>
      <c r="B19" s="79" t="str">
        <f>Invoice!C21</f>
        <v>PGSG0</v>
      </c>
      <c r="C19" s="80">
        <f>Invoice!B21</f>
        <v>20</v>
      </c>
      <c r="D19" s="85">
        <f t="shared" ref="D19:E64" si="0">F19/$D$14</f>
        <v>0.88590220188733204</v>
      </c>
      <c r="E19" s="85">
        <f t="shared" si="0"/>
        <v>17.71804403774664</v>
      </c>
      <c r="F19" s="86">
        <f>Invoice!G21</f>
        <v>30.98</v>
      </c>
      <c r="G19" s="87">
        <f t="shared" ref="G19:G64" si="1">C19*F19</f>
        <v>619.6</v>
      </c>
    </row>
    <row r="20" spans="1:7" s="84" customFormat="1">
      <c r="A20" s="100" t="str">
        <f>Invoice!F22</f>
        <v>Double flared Ivory Stone plug - 00g (10mm)</v>
      </c>
      <c r="B20" s="79" t="str">
        <f>Invoice!C22</f>
        <v>PGSG00</v>
      </c>
      <c r="C20" s="80">
        <f>Invoice!B22</f>
        <v>20</v>
      </c>
      <c r="D20" s="85">
        <f t="shared" si="0"/>
        <v>0.98541607091792971</v>
      </c>
      <c r="E20" s="85">
        <f t="shared" si="0"/>
        <v>19.708321418358594</v>
      </c>
      <c r="F20" s="86">
        <f>Invoice!G22</f>
        <v>34.46</v>
      </c>
      <c r="G20" s="87">
        <f t="shared" si="1"/>
        <v>689.2</v>
      </c>
    </row>
    <row r="21" spans="1:7" s="84" customFormat="1">
      <c r="A21" s="100" t="str">
        <f>Invoice!F23</f>
        <v>Double flared Ivory Stone plug - 1/2" (12mm)</v>
      </c>
      <c r="B21" s="79" t="str">
        <f>Invoice!C23</f>
        <v>PGSG1/2</v>
      </c>
      <c r="C21" s="80">
        <f>Invoice!B23</f>
        <v>20</v>
      </c>
      <c r="D21" s="85">
        <f t="shared" si="0"/>
        <v>1.1844438089791252</v>
      </c>
      <c r="E21" s="85">
        <f t="shared" si="0"/>
        <v>23.688876179582504</v>
      </c>
      <c r="F21" s="86">
        <f>Invoice!G23</f>
        <v>41.42</v>
      </c>
      <c r="G21" s="87">
        <f t="shared" si="1"/>
        <v>828.40000000000009</v>
      </c>
    </row>
    <row r="22" spans="1:7" s="84" customFormat="1" ht="25.5">
      <c r="A22" s="100" t="str">
        <f>Invoice!F24</f>
        <v>Double flared Ivory Stone plug - 9/16" (14mm)</v>
      </c>
      <c r="B22" s="79" t="str">
        <f>Invoice!C24</f>
        <v>PGSG9/16</v>
      </c>
      <c r="C22" s="80">
        <f>Invoice!B24</f>
        <v>20</v>
      </c>
      <c r="D22" s="85">
        <f t="shared" si="0"/>
        <v>1.3837575064340863</v>
      </c>
      <c r="E22" s="85">
        <f t="shared" si="0"/>
        <v>27.675150128681725</v>
      </c>
      <c r="F22" s="86">
        <f>Invoice!G24</f>
        <v>48.39</v>
      </c>
      <c r="G22" s="87">
        <f t="shared" si="1"/>
        <v>967.8</v>
      </c>
    </row>
    <row r="23" spans="1:7" s="84" customFormat="1">
      <c r="A23" s="100" t="str">
        <f>Invoice!F25</f>
        <v>Double flared Ivory Stone plug - 5/8" (16mm)</v>
      </c>
      <c r="B23" s="79" t="str">
        <f>Invoice!C25</f>
        <v>PGSG5/8</v>
      </c>
      <c r="C23" s="80">
        <f>Invoice!B25</f>
        <v>10</v>
      </c>
      <c r="D23" s="85">
        <f t="shared" si="0"/>
        <v>1.6822991135258794</v>
      </c>
      <c r="E23" s="85">
        <f t="shared" si="0"/>
        <v>16.822991135258793</v>
      </c>
      <c r="F23" s="86">
        <f>Invoice!G25</f>
        <v>58.83</v>
      </c>
      <c r="G23" s="87">
        <f t="shared" si="1"/>
        <v>588.29999999999995</v>
      </c>
    </row>
    <row r="24" spans="1:7" s="84" customFormat="1" ht="25.5">
      <c r="A24" s="100" t="str">
        <f>Invoice!F26</f>
        <v>Double flared Ivory Stone plug - 11/16" (18mm)</v>
      </c>
      <c r="B24" s="79" t="str">
        <f>Invoice!C26</f>
        <v>PGSG11/16</v>
      </c>
      <c r="C24" s="80">
        <f>Invoice!B26</f>
        <v>10</v>
      </c>
      <c r="D24" s="85">
        <f t="shared" si="0"/>
        <v>1.9808407206176721</v>
      </c>
      <c r="E24" s="85">
        <f t="shared" si="0"/>
        <v>19.808407206176721</v>
      </c>
      <c r="F24" s="86">
        <f>Invoice!G26</f>
        <v>69.27</v>
      </c>
      <c r="G24" s="87">
        <f t="shared" si="1"/>
        <v>692.69999999999993</v>
      </c>
    </row>
    <row r="25" spans="1:7" s="84" customFormat="1" ht="25.5">
      <c r="A25" s="100" t="str">
        <f>Invoice!F27</f>
        <v>Double flared Ivory Stone plug - 13/16" (20mm)</v>
      </c>
      <c r="B25" s="79" t="str">
        <f>Invoice!C27</f>
        <v>PGSG13/16</v>
      </c>
      <c r="C25" s="80">
        <f>Invoice!B27</f>
        <v>10</v>
      </c>
      <c r="D25" s="85">
        <f t="shared" si="0"/>
        <v>2.2296253931941665</v>
      </c>
      <c r="E25" s="85">
        <f t="shared" si="0"/>
        <v>22.296253931941667</v>
      </c>
      <c r="F25" s="86">
        <f>Invoice!G27</f>
        <v>77.97</v>
      </c>
      <c r="G25" s="87">
        <f t="shared" si="1"/>
        <v>779.7</v>
      </c>
    </row>
    <row r="26" spans="1:7" s="84" customFormat="1">
      <c r="A26" s="100" t="str">
        <f>Invoice!F28</f>
        <v>Double flared Hematite Stone Plug -2g (6 mm)</v>
      </c>
      <c r="B26" s="79" t="str">
        <f>Invoice!C28</f>
        <v>PGSEE2</v>
      </c>
      <c r="C26" s="80">
        <f>Invoice!B28</f>
        <v>20</v>
      </c>
      <c r="D26" s="85">
        <f t="shared" si="0"/>
        <v>0.98541607091792971</v>
      </c>
      <c r="E26" s="85">
        <f t="shared" si="0"/>
        <v>19.708321418358594</v>
      </c>
      <c r="F26" s="86">
        <f>Invoice!G28</f>
        <v>34.46</v>
      </c>
      <c r="G26" s="87">
        <f t="shared" si="1"/>
        <v>689.2</v>
      </c>
    </row>
    <row r="27" spans="1:7" s="84" customFormat="1">
      <c r="A27" s="100" t="str">
        <f>Invoice!F29</f>
        <v>Double flared Hematite Stone Plug - 0g (8 mm)</v>
      </c>
      <c r="B27" s="79" t="str">
        <f>Invoice!C29</f>
        <v>PGSEE0</v>
      </c>
      <c r="C27" s="80">
        <f>Invoice!B29</f>
        <v>20</v>
      </c>
      <c r="D27" s="85">
        <f t="shared" si="0"/>
        <v>1.2839576780097226</v>
      </c>
      <c r="E27" s="85">
        <f t="shared" si="0"/>
        <v>25.679153560194454</v>
      </c>
      <c r="F27" s="86">
        <f>Invoice!G29</f>
        <v>44.9</v>
      </c>
      <c r="G27" s="87">
        <f t="shared" si="1"/>
        <v>898</v>
      </c>
    </row>
    <row r="28" spans="1:7" s="84" customFormat="1" ht="25.5">
      <c r="A28" s="100" t="str">
        <f>Invoice!F30</f>
        <v>Double flared Hematite Stone Plug - 00g (10 mm)</v>
      </c>
      <c r="B28" s="79" t="str">
        <f>Invoice!C30</f>
        <v>PGSEE00</v>
      </c>
      <c r="C28" s="80">
        <f>Invoice!B30</f>
        <v>20</v>
      </c>
      <c r="D28" s="85">
        <f t="shared" si="0"/>
        <v>1.5330283099799829</v>
      </c>
      <c r="E28" s="85">
        <f t="shared" si="0"/>
        <v>30.660566199599661</v>
      </c>
      <c r="F28" s="86">
        <f>Invoice!G30</f>
        <v>53.61</v>
      </c>
      <c r="G28" s="87">
        <f t="shared" si="1"/>
        <v>1072.2</v>
      </c>
    </row>
    <row r="29" spans="1:7" s="84" customFormat="1" ht="25.5">
      <c r="A29" s="100" t="str">
        <f>Invoice!F31</f>
        <v>Double flared Hematite Stone Plug - 1/2" (12 mm)</v>
      </c>
      <c r="B29" s="79" t="str">
        <f>Invoice!C31</f>
        <v>PGSEE1/2</v>
      </c>
      <c r="C29" s="80">
        <f>Invoice!B31</f>
        <v>20</v>
      </c>
      <c r="D29" s="85">
        <f t="shared" si="0"/>
        <v>1.8813268515870749</v>
      </c>
      <c r="E29" s="85">
        <f t="shared" si="0"/>
        <v>37.626537031741499</v>
      </c>
      <c r="F29" s="86">
        <f>Invoice!G31</f>
        <v>65.790000000000006</v>
      </c>
      <c r="G29" s="87">
        <f t="shared" si="1"/>
        <v>1315.8000000000002</v>
      </c>
    </row>
    <row r="30" spans="1:7" s="84" customFormat="1" ht="25.5">
      <c r="A30" s="100" t="str">
        <f>Invoice!F32</f>
        <v>Double flared Hematite Stone Plug - 9/16" (14 mm)</v>
      </c>
      <c r="B30" s="79" t="str">
        <f>Invoice!C32</f>
        <v>PGSEE9/16</v>
      </c>
      <c r="C30" s="80">
        <f>Invoice!B32</f>
        <v>20</v>
      </c>
      <c r="D30" s="85">
        <f t="shared" si="0"/>
        <v>2.1301115241635689</v>
      </c>
      <c r="E30" s="85">
        <f t="shared" si="0"/>
        <v>42.602230483271377</v>
      </c>
      <c r="F30" s="86">
        <f>Invoice!G32</f>
        <v>74.489999999999995</v>
      </c>
      <c r="G30" s="87">
        <f t="shared" si="1"/>
        <v>1489.8</v>
      </c>
    </row>
    <row r="31" spans="1:7" s="84" customFormat="1" ht="25.5">
      <c r="A31" s="100" t="str">
        <f>Invoice!F33</f>
        <v>Double flared Hematite Stone Plug - 5/8" (16 mm)</v>
      </c>
      <c r="B31" s="79" t="str">
        <f>Invoice!C33</f>
        <v>PGSEE5/8</v>
      </c>
      <c r="C31" s="80">
        <f>Invoice!B33</f>
        <v>10</v>
      </c>
      <c r="D31" s="85">
        <f t="shared" si="0"/>
        <v>2.5284529596797256</v>
      </c>
      <c r="E31" s="85">
        <f t="shared" si="0"/>
        <v>25.284529596797256</v>
      </c>
      <c r="F31" s="86">
        <f>Invoice!G33</f>
        <v>88.42</v>
      </c>
      <c r="G31" s="87">
        <f t="shared" si="1"/>
        <v>884.2</v>
      </c>
    </row>
    <row r="32" spans="1:7" s="84" customFormat="1" ht="25.5" hidden="1">
      <c r="A32" s="100" t="str">
        <f>Invoice!F34</f>
        <v>Double flare Hematite stone plug - - 11/16" (18mm)</v>
      </c>
      <c r="B32" s="79" t="str">
        <f>Invoice!C34</f>
        <v>PGSEE11/16</v>
      </c>
      <c r="C32" s="80">
        <f>Invoice!B34</f>
        <v>0</v>
      </c>
      <c r="D32" s="85">
        <f t="shared" si="0"/>
        <v>2.876751501286817</v>
      </c>
      <c r="E32" s="85">
        <f t="shared" si="0"/>
        <v>0</v>
      </c>
      <c r="F32" s="86">
        <f>Invoice!G34</f>
        <v>100.6</v>
      </c>
      <c r="G32" s="87">
        <f t="shared" si="1"/>
        <v>0</v>
      </c>
    </row>
    <row r="33" spans="1:7" s="84" customFormat="1" ht="25.5">
      <c r="A33" s="100" t="str">
        <f>Invoice!F35</f>
        <v>Double flare Hematite stone plug - - 13/16" (20mm)</v>
      </c>
      <c r="B33" s="79" t="str">
        <f>Invoice!C35</f>
        <v>PGSEE13/16</v>
      </c>
      <c r="C33" s="80">
        <f>Invoice!B35</f>
        <v>10</v>
      </c>
      <c r="D33" s="85">
        <f t="shared" si="0"/>
        <v>3.1255361738633116</v>
      </c>
      <c r="E33" s="85">
        <f t="shared" si="0"/>
        <v>31.255361738633116</v>
      </c>
      <c r="F33" s="86">
        <f>Invoice!G35</f>
        <v>109.3</v>
      </c>
      <c r="G33" s="87">
        <f t="shared" si="1"/>
        <v>1093</v>
      </c>
    </row>
    <row r="34" spans="1:7" s="84" customFormat="1">
      <c r="A34" s="100" t="str">
        <f>Invoice!F36</f>
        <v>Double flared Tiger Eye stone plug  - 2g (6mm)</v>
      </c>
      <c r="B34" s="79" t="str">
        <f>Invoice!C36</f>
        <v>PGSM2</v>
      </c>
      <c r="C34" s="80">
        <f>Invoice!B36</f>
        <v>20</v>
      </c>
      <c r="D34" s="85">
        <f t="shared" si="0"/>
        <v>0.88590220188733204</v>
      </c>
      <c r="E34" s="85">
        <f t="shared" si="0"/>
        <v>17.71804403774664</v>
      </c>
      <c r="F34" s="86">
        <f>Invoice!G36</f>
        <v>30.98</v>
      </c>
      <c r="G34" s="87">
        <f t="shared" si="1"/>
        <v>619.6</v>
      </c>
    </row>
    <row r="35" spans="1:7" s="84" customFormat="1">
      <c r="A35" s="100" t="str">
        <f>Invoice!F37</f>
        <v>Double flared Tiger Eye stone plug  - 0g (8mm)</v>
      </c>
      <c r="B35" s="79" t="str">
        <f>Invoice!C37</f>
        <v>PGSM0</v>
      </c>
      <c r="C35" s="80">
        <f>Invoice!B37</f>
        <v>20</v>
      </c>
      <c r="D35" s="85">
        <f t="shared" si="0"/>
        <v>1.1346868744638261</v>
      </c>
      <c r="E35" s="85">
        <f t="shared" si="0"/>
        <v>22.693737489276526</v>
      </c>
      <c r="F35" s="86">
        <f>Invoice!G37</f>
        <v>39.68</v>
      </c>
      <c r="G35" s="87">
        <f t="shared" si="1"/>
        <v>793.6</v>
      </c>
    </row>
    <row r="36" spans="1:7" s="84" customFormat="1">
      <c r="A36" s="100" t="str">
        <f>Invoice!F38</f>
        <v>Double flared Tiger Eye stone plug  - 00g (10mm)</v>
      </c>
      <c r="B36" s="79" t="str">
        <f>Invoice!C38</f>
        <v>PGSM00</v>
      </c>
      <c r="C36" s="80">
        <f>Invoice!B38</f>
        <v>20</v>
      </c>
      <c r="D36" s="85">
        <f t="shared" si="0"/>
        <v>1.3340005719187875</v>
      </c>
      <c r="E36" s="85">
        <f t="shared" si="0"/>
        <v>26.68001143837575</v>
      </c>
      <c r="F36" s="86">
        <f>Invoice!G38</f>
        <v>46.65</v>
      </c>
      <c r="G36" s="87">
        <f t="shared" si="1"/>
        <v>933</v>
      </c>
    </row>
    <row r="37" spans="1:7" s="84" customFormat="1">
      <c r="A37" s="100" t="str">
        <f>Invoice!F39</f>
        <v>Double flared Tiger Eye stone plug  - 1/2g (12mm)</v>
      </c>
      <c r="B37" s="79" t="str">
        <f>Invoice!C39</f>
        <v>PGSM1/2</v>
      </c>
      <c r="C37" s="80">
        <f>Invoice!B39</f>
        <v>20</v>
      </c>
      <c r="D37" s="85">
        <f t="shared" si="0"/>
        <v>1.5330283099799829</v>
      </c>
      <c r="E37" s="85">
        <f t="shared" si="0"/>
        <v>30.660566199599661</v>
      </c>
      <c r="F37" s="86">
        <f>Invoice!G39</f>
        <v>53.61</v>
      </c>
      <c r="G37" s="87">
        <f t="shared" si="1"/>
        <v>1072.2</v>
      </c>
    </row>
    <row r="38" spans="1:7" s="84" customFormat="1" ht="25.5">
      <c r="A38" s="100" t="str">
        <f>Invoice!F40</f>
        <v>Double flared Tiger Eye stone plug  - 9/16" (14mm)</v>
      </c>
      <c r="B38" s="79" t="str">
        <f>Invoice!C40</f>
        <v>PGSM9/16</v>
      </c>
      <c r="C38" s="80">
        <f>Invoice!B40</f>
        <v>20</v>
      </c>
      <c r="D38" s="85">
        <f t="shared" si="0"/>
        <v>1.7320560480411782</v>
      </c>
      <c r="E38" s="85">
        <f t="shared" si="0"/>
        <v>34.641120960823564</v>
      </c>
      <c r="F38" s="86">
        <f>Invoice!G40</f>
        <v>60.57</v>
      </c>
      <c r="G38" s="87">
        <f t="shared" si="1"/>
        <v>1211.4000000000001</v>
      </c>
    </row>
    <row r="39" spans="1:7" s="84" customFormat="1">
      <c r="A39" s="100" t="str">
        <f>Invoice!F41</f>
        <v>Double flared Tiger Eye stone plug  - 5/8" (16mm)</v>
      </c>
      <c r="B39" s="79" t="str">
        <f>Invoice!C41</f>
        <v>PGSM5/8</v>
      </c>
      <c r="C39" s="80">
        <f>Invoice!B41</f>
        <v>10</v>
      </c>
      <c r="D39" s="85">
        <f t="shared" si="0"/>
        <v>2.0305976551329712</v>
      </c>
      <c r="E39" s="85">
        <f t="shared" si="0"/>
        <v>20.305976551329714</v>
      </c>
      <c r="F39" s="86">
        <f>Invoice!G41</f>
        <v>71.010000000000005</v>
      </c>
      <c r="G39" s="87">
        <f t="shared" si="1"/>
        <v>710.1</v>
      </c>
    </row>
    <row r="40" spans="1:7" s="84" customFormat="1" ht="25.5">
      <c r="A40" s="100" t="str">
        <f>Invoice!F42</f>
        <v>Double flared Tiger Eye stone plug  - 11/16" (18mm)</v>
      </c>
      <c r="B40" s="79" t="str">
        <f>Invoice!C42</f>
        <v>PGSM11/16</v>
      </c>
      <c r="C40" s="80">
        <f>Invoice!B42</f>
        <v>10</v>
      </c>
      <c r="D40" s="85">
        <f t="shared" si="0"/>
        <v>2.3791821561338291</v>
      </c>
      <c r="E40" s="85">
        <f t="shared" si="0"/>
        <v>23.791821561338292</v>
      </c>
      <c r="F40" s="86">
        <f>Invoice!G42</f>
        <v>83.2</v>
      </c>
      <c r="G40" s="87">
        <f t="shared" si="1"/>
        <v>832</v>
      </c>
    </row>
    <row r="41" spans="1:7" s="84" customFormat="1" ht="25.5">
      <c r="A41" s="100" t="str">
        <f>Invoice!F43</f>
        <v>Double flared Tiger Eye stone plug  - 13/16" (20mm)</v>
      </c>
      <c r="B41" s="79" t="str">
        <f>Invoice!C43</f>
        <v>PGSM13/16</v>
      </c>
      <c r="C41" s="80">
        <f>Invoice!B43</f>
        <v>10</v>
      </c>
      <c r="D41" s="85">
        <f t="shared" si="0"/>
        <v>2.6279668287103233</v>
      </c>
      <c r="E41" s="85">
        <f t="shared" si="0"/>
        <v>26.279668287103231</v>
      </c>
      <c r="F41" s="86">
        <f>Invoice!G43</f>
        <v>91.9</v>
      </c>
      <c r="G41" s="87">
        <f t="shared" si="1"/>
        <v>919</v>
      </c>
    </row>
    <row r="42" spans="1:7" s="84" customFormat="1">
      <c r="A42" s="100" t="str">
        <f>Invoice!F44</f>
        <v>Moon stone double flare plug (opalite)  -2g (6mm)</v>
      </c>
      <c r="B42" s="79" t="str">
        <f>Invoice!C44</f>
        <v>PGSBB2</v>
      </c>
      <c r="C42" s="80">
        <f>Invoice!B44</f>
        <v>20</v>
      </c>
      <c r="D42" s="85">
        <f t="shared" si="0"/>
        <v>0.73663139834143554</v>
      </c>
      <c r="E42" s="85">
        <f t="shared" si="0"/>
        <v>14.732627966828712</v>
      </c>
      <c r="F42" s="86">
        <f>Invoice!G44</f>
        <v>25.76</v>
      </c>
      <c r="G42" s="87">
        <f t="shared" si="1"/>
        <v>515.20000000000005</v>
      </c>
    </row>
    <row r="43" spans="1:7" s="84" customFormat="1">
      <c r="A43" s="100" t="str">
        <f>Invoice!F45</f>
        <v>Moon stone double flare plug (opalite) - 0g (8 mm)</v>
      </c>
      <c r="B43" s="79" t="str">
        <f>Invoice!C45</f>
        <v>PGSBB0</v>
      </c>
      <c r="C43" s="80">
        <f>Invoice!B45</f>
        <v>20</v>
      </c>
      <c r="D43" s="85">
        <f t="shared" si="0"/>
        <v>0.83614526737203321</v>
      </c>
      <c r="E43" s="85">
        <f t="shared" si="0"/>
        <v>16.722905347440662</v>
      </c>
      <c r="F43" s="86">
        <f>Invoice!G45</f>
        <v>29.24</v>
      </c>
      <c r="G43" s="87">
        <f t="shared" si="1"/>
        <v>584.79999999999995</v>
      </c>
    </row>
    <row r="44" spans="1:7" s="84" customFormat="1" ht="25.5">
      <c r="A44" s="100" t="str">
        <f>Invoice!F46</f>
        <v>Moon stone double flare plug (opalite)  - 00g (10 mm)</v>
      </c>
      <c r="B44" s="79" t="str">
        <f>Invoice!C46</f>
        <v>PGSBB00</v>
      </c>
      <c r="C44" s="80">
        <f>Invoice!B46</f>
        <v>20</v>
      </c>
      <c r="D44" s="85">
        <f t="shared" si="0"/>
        <v>0.93565913640263088</v>
      </c>
      <c r="E44" s="85">
        <f t="shared" si="0"/>
        <v>18.713182728052615</v>
      </c>
      <c r="F44" s="86">
        <f>Invoice!G46</f>
        <v>32.72</v>
      </c>
      <c r="G44" s="87">
        <f t="shared" si="1"/>
        <v>654.4</v>
      </c>
    </row>
    <row r="45" spans="1:7" s="84" customFormat="1" ht="25.5" hidden="1">
      <c r="A45" s="100" t="str">
        <f>Invoice!F47</f>
        <v>Moon stone double flare plug (opalite) - 1/2" (12 mm)</v>
      </c>
      <c r="B45" s="79" t="str">
        <f>Invoice!C47</f>
        <v>PGSBB1/2</v>
      </c>
      <c r="C45" s="80">
        <f>Invoice!B47</f>
        <v>0</v>
      </c>
      <c r="D45" s="85">
        <f t="shared" si="0"/>
        <v>1.0849299399485273</v>
      </c>
      <c r="E45" s="85">
        <f t="shared" si="0"/>
        <v>0</v>
      </c>
      <c r="F45" s="86">
        <f>Invoice!G47</f>
        <v>37.94</v>
      </c>
      <c r="G45" s="87">
        <f t="shared" si="1"/>
        <v>0</v>
      </c>
    </row>
    <row r="46" spans="1:7" s="84" customFormat="1" ht="25.5">
      <c r="A46" s="100" t="str">
        <f>Invoice!F48</f>
        <v>Moon stone double flare plug (opalite) - 9/16" (14 mm)</v>
      </c>
      <c r="B46" s="79" t="str">
        <f>Invoice!C48</f>
        <v>PGSBB9/16</v>
      </c>
      <c r="C46" s="80">
        <f>Invoice!B48</f>
        <v>20</v>
      </c>
      <c r="D46" s="85">
        <f t="shared" si="0"/>
        <v>1.2839576780097226</v>
      </c>
      <c r="E46" s="85">
        <f t="shared" si="0"/>
        <v>25.679153560194454</v>
      </c>
      <c r="F46" s="86">
        <f>Invoice!G48</f>
        <v>44.9</v>
      </c>
      <c r="G46" s="87">
        <f t="shared" si="1"/>
        <v>898</v>
      </c>
    </row>
    <row r="47" spans="1:7" s="84" customFormat="1" ht="25.5">
      <c r="A47" s="100" t="str">
        <f>Invoice!F49</f>
        <v>Moon stone double flare plug (opalite)  - 5/8" (16 mm)</v>
      </c>
      <c r="B47" s="79" t="str">
        <f>Invoice!C49</f>
        <v>PGSBB5/8</v>
      </c>
      <c r="C47" s="80">
        <f>Invoice!B49</f>
        <v>0</v>
      </c>
      <c r="D47" s="85">
        <f t="shared" si="0"/>
        <v>1.5330283099799829</v>
      </c>
      <c r="E47" s="85">
        <f t="shared" si="0"/>
        <v>0</v>
      </c>
      <c r="F47" s="86">
        <f>Invoice!G49</f>
        <v>53.61</v>
      </c>
      <c r="G47" s="87">
        <f t="shared" si="1"/>
        <v>0</v>
      </c>
    </row>
    <row r="48" spans="1:7" s="84" customFormat="1" ht="25.5">
      <c r="A48" s="100" t="str">
        <f>Invoice!F50</f>
        <v>Moon stone double flare plug (opalite) - 11/16" (18mm)</v>
      </c>
      <c r="B48" s="79" t="str">
        <f>Invoice!C50</f>
        <v>PGSBB11/16</v>
      </c>
      <c r="C48" s="80">
        <f>Invoice!B50</f>
        <v>10</v>
      </c>
      <c r="D48" s="85">
        <f t="shared" si="0"/>
        <v>1.781812982556477</v>
      </c>
      <c r="E48" s="85">
        <f t="shared" si="0"/>
        <v>17.818129825564771</v>
      </c>
      <c r="F48" s="86">
        <f>Invoice!G50</f>
        <v>62.31</v>
      </c>
      <c r="G48" s="87">
        <f t="shared" si="1"/>
        <v>623.1</v>
      </c>
    </row>
    <row r="49" spans="1:7" s="84" customFormat="1" ht="25.5">
      <c r="A49" s="100" t="str">
        <f>Invoice!F51</f>
        <v>Moon stone double flare plug (opalite) - 13/16" (20mm)</v>
      </c>
      <c r="B49" s="79" t="str">
        <f>Invoice!C51</f>
        <v>PGSBB13/16</v>
      </c>
      <c r="C49" s="80">
        <f>Invoice!B51</f>
        <v>10</v>
      </c>
      <c r="D49" s="85">
        <f t="shared" si="0"/>
        <v>2.0305976551329712</v>
      </c>
      <c r="E49" s="85">
        <f t="shared" si="0"/>
        <v>20.305976551329714</v>
      </c>
      <c r="F49" s="86">
        <f>Invoice!G51</f>
        <v>71.010000000000005</v>
      </c>
      <c r="G49" s="87">
        <f t="shared" si="1"/>
        <v>710.1</v>
      </c>
    </row>
    <row r="50" spans="1:7" s="84" customFormat="1">
      <c r="A50" s="100" t="str">
        <f>Invoice!F52</f>
        <v>Green Glitter Sand stone double flared stone plug -2g (6mm)</v>
      </c>
      <c r="B50" s="79" t="str">
        <f>Invoice!C52</f>
        <v>PGSGG2</v>
      </c>
      <c r="C50" s="80">
        <f>Invoice!B52</f>
        <v>20</v>
      </c>
      <c r="D50" s="85">
        <f t="shared" si="0"/>
        <v>0.93565913640263088</v>
      </c>
      <c r="E50" s="85">
        <f t="shared" si="0"/>
        <v>18.713182728052615</v>
      </c>
      <c r="F50" s="86">
        <f>Invoice!G52</f>
        <v>32.72</v>
      </c>
      <c r="G50" s="87">
        <f t="shared" si="1"/>
        <v>654.4</v>
      </c>
    </row>
    <row r="51" spans="1:7" s="84" customFormat="1">
      <c r="A51" s="100" t="str">
        <f>Invoice!F53</f>
        <v>Green Glitter Sand stone double flared stone plug - 0g (8 mm)</v>
      </c>
      <c r="B51" s="79" t="str">
        <f>Invoice!C53</f>
        <v>PGSGG0</v>
      </c>
      <c r="C51" s="80">
        <f>Invoice!B53</f>
        <v>20</v>
      </c>
      <c r="D51" s="85">
        <f t="shared" si="0"/>
        <v>1.1346868744638261</v>
      </c>
      <c r="E51" s="85">
        <f t="shared" si="0"/>
        <v>22.693737489276526</v>
      </c>
      <c r="F51" s="86">
        <f>Invoice!G53</f>
        <v>39.68</v>
      </c>
      <c r="G51" s="87">
        <f t="shared" si="1"/>
        <v>793.6</v>
      </c>
    </row>
    <row r="52" spans="1:7" s="84" customFormat="1" ht="25.5">
      <c r="A52" s="100" t="str">
        <f>Invoice!F54</f>
        <v>Green Glitter Sand stone double flared stone plug - 00g (10mm)</v>
      </c>
      <c r="B52" s="79" t="str">
        <f>Invoice!C54</f>
        <v>PGSGG00</v>
      </c>
      <c r="C52" s="80">
        <f>Invoice!B54</f>
        <v>20</v>
      </c>
      <c r="D52" s="85">
        <f t="shared" si="0"/>
        <v>1.3340005719187875</v>
      </c>
      <c r="E52" s="85">
        <f t="shared" si="0"/>
        <v>26.68001143837575</v>
      </c>
      <c r="F52" s="86">
        <f>Invoice!G54</f>
        <v>46.65</v>
      </c>
      <c r="G52" s="87">
        <f t="shared" si="1"/>
        <v>933</v>
      </c>
    </row>
    <row r="53" spans="1:7" s="84" customFormat="1" ht="25.5">
      <c r="A53" s="100" t="str">
        <f>Invoice!F55</f>
        <v>Green Glitter Sand stone double flared stone plug - 1/2" (12 mm)</v>
      </c>
      <c r="B53" s="79" t="str">
        <f>Invoice!C55</f>
        <v>PGSGG1/2</v>
      </c>
      <c r="C53" s="80">
        <f>Invoice!B55</f>
        <v>20</v>
      </c>
      <c r="D53" s="85">
        <f t="shared" si="0"/>
        <v>1.5827852444952817</v>
      </c>
      <c r="E53" s="85">
        <f t="shared" si="0"/>
        <v>31.655704889905635</v>
      </c>
      <c r="F53" s="86">
        <f>Invoice!G55</f>
        <v>55.35</v>
      </c>
      <c r="G53" s="87">
        <f t="shared" si="1"/>
        <v>1107</v>
      </c>
    </row>
    <row r="54" spans="1:7" s="84" customFormat="1" ht="25.5">
      <c r="A54" s="100" t="str">
        <f>Invoice!F56</f>
        <v>Green Glitter Sand stone double flared stone plug - 9/16" (14mm)</v>
      </c>
      <c r="B54" s="79" t="str">
        <f>Invoice!C56</f>
        <v>PGSGG9/16</v>
      </c>
      <c r="C54" s="80">
        <f>Invoice!B56</f>
        <v>20</v>
      </c>
      <c r="D54" s="85">
        <f t="shared" si="0"/>
        <v>1.8813268515870749</v>
      </c>
      <c r="E54" s="85">
        <f t="shared" si="0"/>
        <v>37.626537031741499</v>
      </c>
      <c r="F54" s="86">
        <f>Invoice!G56</f>
        <v>65.790000000000006</v>
      </c>
      <c r="G54" s="87">
        <f t="shared" si="1"/>
        <v>1315.8000000000002</v>
      </c>
    </row>
    <row r="55" spans="1:7" s="84" customFormat="1" ht="25.5">
      <c r="A55" s="100" t="str">
        <f>Invoice!F57</f>
        <v>Green Glitter Sand stone double flared stone plug - 5/8" (16mm)</v>
      </c>
      <c r="B55" s="79" t="str">
        <f>Invoice!C57</f>
        <v>PGSGG5/8</v>
      </c>
      <c r="C55" s="80">
        <f>Invoice!B57</f>
        <v>10</v>
      </c>
      <c r="D55" s="85">
        <f t="shared" si="0"/>
        <v>2.2296253931941665</v>
      </c>
      <c r="E55" s="85">
        <f t="shared" si="0"/>
        <v>22.296253931941667</v>
      </c>
      <c r="F55" s="86">
        <f>Invoice!G57</f>
        <v>77.97</v>
      </c>
      <c r="G55" s="87">
        <f t="shared" si="1"/>
        <v>779.7</v>
      </c>
    </row>
    <row r="56" spans="1:7" s="84" customFormat="1" ht="25.5">
      <c r="A56" s="100" t="str">
        <f>Invoice!F58</f>
        <v>Green Glitter Sand stone double flared stone plug - 11/16" (18mm)</v>
      </c>
      <c r="B56" s="79" t="str">
        <f>Invoice!C58</f>
        <v>PGSGG11/16</v>
      </c>
      <c r="C56" s="80">
        <f>Invoice!B58</f>
        <v>10</v>
      </c>
      <c r="D56" s="85">
        <f t="shared" si="0"/>
        <v>2.5782098941950244</v>
      </c>
      <c r="E56" s="85">
        <f t="shared" si="0"/>
        <v>25.782098941950242</v>
      </c>
      <c r="F56" s="86">
        <f>Invoice!G58</f>
        <v>90.16</v>
      </c>
      <c r="G56" s="87">
        <f t="shared" si="1"/>
        <v>901.59999999999991</v>
      </c>
    </row>
    <row r="57" spans="1:7" s="84" customFormat="1" ht="25.5">
      <c r="A57" s="100" t="str">
        <f>Invoice!F59</f>
        <v>Green Glitter Sand stone double flared stone plug - 13/16" (20mm)</v>
      </c>
      <c r="B57" s="79" t="str">
        <f>Invoice!C59</f>
        <v>PGSGG13/16</v>
      </c>
      <c r="C57" s="80">
        <f>Invoice!B59</f>
        <v>10</v>
      </c>
      <c r="D57" s="85">
        <f t="shared" si="0"/>
        <v>2.9265084358021163</v>
      </c>
      <c r="E57" s="85">
        <f t="shared" si="0"/>
        <v>29.265084358021163</v>
      </c>
      <c r="F57" s="86">
        <f>Invoice!G59</f>
        <v>102.34</v>
      </c>
      <c r="G57" s="87">
        <f t="shared" si="1"/>
        <v>1023.4000000000001</v>
      </c>
    </row>
    <row r="58" spans="1:7" s="84" customFormat="1">
      <c r="A58" s="100" t="str">
        <f>Invoice!F60</f>
        <v>Snowflake obsidian double flare stone plug -2g (6 mm)</v>
      </c>
      <c r="B58" s="79" t="str">
        <f>Invoice!C60</f>
        <v>PGSJJ2</v>
      </c>
      <c r="C58" s="80">
        <f>Invoice!B60</f>
        <v>20</v>
      </c>
      <c r="D58" s="85">
        <f t="shared" si="0"/>
        <v>0.98541607091792971</v>
      </c>
      <c r="E58" s="85">
        <f t="shared" si="0"/>
        <v>19.708321418358594</v>
      </c>
      <c r="F58" s="86">
        <f>Invoice!G60</f>
        <v>34.46</v>
      </c>
      <c r="G58" s="87">
        <f t="shared" si="1"/>
        <v>689.2</v>
      </c>
    </row>
    <row r="59" spans="1:7" s="84" customFormat="1">
      <c r="A59" s="100" t="str">
        <f>Invoice!F61</f>
        <v>Snowflake obsidian double flare stone plug - 0g (8 mm)</v>
      </c>
      <c r="B59" s="79" t="str">
        <f>Invoice!C61</f>
        <v>PGSJJ0</v>
      </c>
      <c r="C59" s="80">
        <f>Invoice!B61</f>
        <v>20</v>
      </c>
      <c r="D59" s="85">
        <f t="shared" si="0"/>
        <v>1.2839576780097226</v>
      </c>
      <c r="E59" s="85">
        <f t="shared" si="0"/>
        <v>25.679153560194454</v>
      </c>
      <c r="F59" s="86">
        <f>Invoice!G61</f>
        <v>44.9</v>
      </c>
      <c r="G59" s="87">
        <f t="shared" si="1"/>
        <v>898</v>
      </c>
    </row>
    <row r="60" spans="1:7" s="84" customFormat="1">
      <c r="A60" s="100" t="str">
        <f>Invoice!F62</f>
        <v>Snowflake obsidian double flare stone plug - 00g (10 mm)</v>
      </c>
      <c r="B60" s="79" t="str">
        <f>Invoice!C62</f>
        <v>PGSJJ00</v>
      </c>
      <c r="C60" s="80">
        <f>Invoice!B62</f>
        <v>20</v>
      </c>
      <c r="D60" s="85">
        <f t="shared" si="0"/>
        <v>1.5330283099799829</v>
      </c>
      <c r="E60" s="85">
        <f t="shared" si="0"/>
        <v>30.660566199599661</v>
      </c>
      <c r="F60" s="86">
        <f>Invoice!G62</f>
        <v>53.61</v>
      </c>
      <c r="G60" s="87">
        <f t="shared" si="1"/>
        <v>1072.2</v>
      </c>
    </row>
    <row r="61" spans="1:7" s="84" customFormat="1" ht="25.5">
      <c r="A61" s="100" t="str">
        <f>Invoice!F63</f>
        <v>Snowflake obsidian double flare stone plug - 1/2" (12 mm)</v>
      </c>
      <c r="B61" s="79" t="str">
        <f>Invoice!C63</f>
        <v>PGSJJ1/2</v>
      </c>
      <c r="C61" s="80">
        <f>Invoice!B63</f>
        <v>20</v>
      </c>
      <c r="D61" s="85">
        <f t="shared" si="0"/>
        <v>1.8813268515870749</v>
      </c>
      <c r="E61" s="85">
        <f t="shared" si="0"/>
        <v>37.626537031741499</v>
      </c>
      <c r="F61" s="86">
        <f>Invoice!G63</f>
        <v>65.790000000000006</v>
      </c>
      <c r="G61" s="87">
        <f t="shared" si="1"/>
        <v>1315.8000000000002</v>
      </c>
    </row>
    <row r="62" spans="1:7" s="84" customFormat="1" ht="25.5">
      <c r="A62" s="100" t="str">
        <f>Invoice!F64</f>
        <v>Snowflake obsidian double flare stone plug - 9/16" (14 mm)</v>
      </c>
      <c r="B62" s="79" t="str">
        <f>Invoice!C64</f>
        <v>PGSJJ9/16</v>
      </c>
      <c r="C62" s="80">
        <f>Invoice!B64</f>
        <v>20</v>
      </c>
      <c r="D62" s="85">
        <f t="shared" si="0"/>
        <v>2.1301115241635689</v>
      </c>
      <c r="E62" s="85">
        <f t="shared" si="0"/>
        <v>42.602230483271377</v>
      </c>
      <c r="F62" s="86">
        <f>Invoice!G64</f>
        <v>74.489999999999995</v>
      </c>
      <c r="G62" s="87">
        <f t="shared" si="1"/>
        <v>1489.8</v>
      </c>
    </row>
    <row r="63" spans="1:7" s="84" customFormat="1" ht="25.5">
      <c r="A63" s="100" t="str">
        <f>Invoice!F65</f>
        <v>Snowflake obsidian double flare stone plug - 5/8" (16 mm)</v>
      </c>
      <c r="B63" s="79" t="str">
        <f>Invoice!C65</f>
        <v>PGSJJ5/8</v>
      </c>
      <c r="C63" s="80">
        <f>Invoice!B65</f>
        <v>10</v>
      </c>
      <c r="D63" s="85">
        <f t="shared" si="0"/>
        <v>2.5284529596797256</v>
      </c>
      <c r="E63" s="85">
        <f t="shared" si="0"/>
        <v>25.284529596797256</v>
      </c>
      <c r="F63" s="86">
        <f>Invoice!G65</f>
        <v>88.42</v>
      </c>
      <c r="G63" s="87">
        <f t="shared" si="1"/>
        <v>884.2</v>
      </c>
    </row>
    <row r="64" spans="1:7" s="84" customFormat="1" ht="25.5">
      <c r="A64" s="100" t="str">
        <f>Invoice!F66</f>
        <v>Snowflake obsidian double flare stone plug - 11/16" (18mm)</v>
      </c>
      <c r="B64" s="79" t="str">
        <f>Invoice!C66</f>
        <v>PGSJJ11/16</v>
      </c>
      <c r="C64" s="80">
        <f>Invoice!B66</f>
        <v>10</v>
      </c>
      <c r="D64" s="85">
        <f t="shared" si="0"/>
        <v>2.876751501286817</v>
      </c>
      <c r="E64" s="85">
        <f t="shared" si="0"/>
        <v>28.767515012868174</v>
      </c>
      <c r="F64" s="86">
        <f>Invoice!G66</f>
        <v>100.6</v>
      </c>
      <c r="G64" s="87">
        <f t="shared" si="1"/>
        <v>1006</v>
      </c>
    </row>
    <row r="65" spans="1:7" s="84" customFormat="1" ht="25.5">
      <c r="A65" s="100" t="str">
        <f>Invoice!F67</f>
        <v>Snowflake obsidian double flare stone plug - 13/16" (20mm)</v>
      </c>
      <c r="B65" s="79" t="str">
        <f>Invoice!C67</f>
        <v>PGSJJ13/16</v>
      </c>
      <c r="C65" s="80">
        <f>Invoice!B67</f>
        <v>10</v>
      </c>
      <c r="D65" s="85">
        <f t="shared" ref="D65:D128" si="2">F65/$D$14</f>
        <v>3.1255361738633116</v>
      </c>
      <c r="E65" s="85">
        <f t="shared" ref="E65:E128" si="3">G65/$D$14</f>
        <v>31.255361738633116</v>
      </c>
      <c r="F65" s="86">
        <f>Invoice!G67</f>
        <v>109.3</v>
      </c>
      <c r="G65" s="87">
        <f t="shared" ref="G65:G128" si="4">C65*F65</f>
        <v>1093</v>
      </c>
    </row>
    <row r="66" spans="1:7" s="84" customFormat="1" ht="25.5">
      <c r="A66" s="100" t="str">
        <f>Invoice!F68</f>
        <v>High polished surgical steel hinged segment ring with crystals , 16g (1.2mm) with inner diameter 8mm</v>
      </c>
      <c r="B66" s="79" t="str">
        <f>Invoice!C68</f>
        <v>SEGH16PB</v>
      </c>
      <c r="C66" s="80">
        <f>Invoice!B68</f>
        <v>10</v>
      </c>
      <c r="D66" s="85">
        <f t="shared" si="2"/>
        <v>3.6531312553617385</v>
      </c>
      <c r="E66" s="85">
        <f t="shared" si="3"/>
        <v>36.53131255361739</v>
      </c>
      <c r="F66" s="86">
        <f>Invoice!G68</f>
        <v>127.75</v>
      </c>
      <c r="G66" s="87">
        <f t="shared" si="4"/>
        <v>1277.5</v>
      </c>
    </row>
    <row r="67" spans="1:7" s="84" customFormat="1" ht="25.5">
      <c r="A67" s="100" t="str">
        <f>Invoice!F69</f>
        <v>High polished surgical steel hinged segment ring with crystals , 16g (1.2mm) with inner diameter 8mm</v>
      </c>
      <c r="B67" s="79" t="str">
        <f>Invoice!C69</f>
        <v>SEGH16PB</v>
      </c>
      <c r="C67" s="80">
        <f>Invoice!B69</f>
        <v>10</v>
      </c>
      <c r="D67" s="85">
        <f t="shared" si="2"/>
        <v>3.6531312553617385</v>
      </c>
      <c r="E67" s="85">
        <f t="shared" si="3"/>
        <v>36.53131255361739</v>
      </c>
      <c r="F67" s="86">
        <f>Invoice!G69</f>
        <v>127.75</v>
      </c>
      <c r="G67" s="87">
        <f t="shared" si="4"/>
        <v>1277.5</v>
      </c>
    </row>
    <row r="68" spans="1:7" s="84" customFormat="1" ht="25.5">
      <c r="A68" s="100" t="str">
        <f>Invoice!F70</f>
        <v>High polished surgical steel hinged segment ring with crystals , 16g (1.2mm) with inner diameter 8mm</v>
      </c>
      <c r="B68" s="79" t="str">
        <f>Invoice!C70</f>
        <v>SEGH16PB</v>
      </c>
      <c r="C68" s="80">
        <f>Invoice!B70</f>
        <v>10</v>
      </c>
      <c r="D68" s="85">
        <f t="shared" si="2"/>
        <v>3.6531312553617385</v>
      </c>
      <c r="E68" s="85">
        <f t="shared" si="3"/>
        <v>36.53131255361739</v>
      </c>
      <c r="F68" s="86">
        <f>Invoice!G70</f>
        <v>127.75</v>
      </c>
      <c r="G68" s="87">
        <f t="shared" si="4"/>
        <v>1277.5</v>
      </c>
    </row>
    <row r="69" spans="1:7" s="84" customFormat="1" ht="25.5">
      <c r="A69" s="100" t="str">
        <f>Invoice!F71</f>
        <v>High polished surgical steel hinged segment ring with crystals , 16g (1.2mm) with inner diameter 8mm</v>
      </c>
      <c r="B69" s="79" t="str">
        <f>Invoice!C71</f>
        <v>SEGH16PB</v>
      </c>
      <c r="C69" s="80">
        <f>Invoice!B71</f>
        <v>10</v>
      </c>
      <c r="D69" s="85">
        <f t="shared" si="2"/>
        <v>3.6531312553617385</v>
      </c>
      <c r="E69" s="85">
        <f t="shared" si="3"/>
        <v>36.53131255361739</v>
      </c>
      <c r="F69" s="86">
        <f>Invoice!G71</f>
        <v>127.75</v>
      </c>
      <c r="G69" s="87">
        <f t="shared" si="4"/>
        <v>1277.5</v>
      </c>
    </row>
    <row r="70" spans="1:7" s="84" customFormat="1" ht="24">
      <c r="A70" s="100" t="str">
        <f>Invoice!F72</f>
        <v>High polished surgical steel hinged segment ring, 16g (1.2mm) with crystal and an inner diameter of 6mm to 10mm</v>
      </c>
      <c r="B70" s="79" t="str">
        <f>Invoice!C72</f>
        <v>SEGH16J</v>
      </c>
      <c r="C70" s="80">
        <f>Invoice!B72</f>
        <v>10</v>
      </c>
      <c r="D70" s="85">
        <f t="shared" si="2"/>
        <v>2.2296253931941665</v>
      </c>
      <c r="E70" s="85">
        <f t="shared" si="3"/>
        <v>22.296253931941667</v>
      </c>
      <c r="F70" s="86">
        <f>Invoice!G72</f>
        <v>77.97</v>
      </c>
      <c r="G70" s="87">
        <f t="shared" si="4"/>
        <v>779.7</v>
      </c>
    </row>
    <row r="71" spans="1:7" s="84" customFormat="1" ht="24">
      <c r="A71" s="100" t="str">
        <f>Invoice!F73</f>
        <v>High polished surgical steel hinged segment ring, 16g (1.2mm) with crystal and an inner diameter of 6mm to 10mm</v>
      </c>
      <c r="B71" s="79" t="str">
        <f>Invoice!C73</f>
        <v>SEGH16J</v>
      </c>
      <c r="C71" s="80">
        <f>Invoice!B73</f>
        <v>10</v>
      </c>
      <c r="D71" s="85">
        <f t="shared" si="2"/>
        <v>2.2296253931941665</v>
      </c>
      <c r="E71" s="85">
        <f t="shared" si="3"/>
        <v>22.296253931941667</v>
      </c>
      <c r="F71" s="86">
        <f>Invoice!G73</f>
        <v>77.97</v>
      </c>
      <c r="G71" s="87">
        <f t="shared" si="4"/>
        <v>779.7</v>
      </c>
    </row>
    <row r="72" spans="1:7" s="84" customFormat="1" ht="24">
      <c r="A72" s="100" t="str">
        <f>Invoice!F74</f>
        <v>High polished surgical steel hinged segment ring, 16g (1.2mm) with crystal and an inner diameter of 6mm to 10mm</v>
      </c>
      <c r="B72" s="79" t="str">
        <f>Invoice!C74</f>
        <v>SEGH16J</v>
      </c>
      <c r="C72" s="80">
        <f>Invoice!B74</f>
        <v>10</v>
      </c>
      <c r="D72" s="85">
        <f t="shared" si="2"/>
        <v>2.2296253931941665</v>
      </c>
      <c r="E72" s="85">
        <f t="shared" si="3"/>
        <v>22.296253931941667</v>
      </c>
      <c r="F72" s="86">
        <f>Invoice!G74</f>
        <v>77.97</v>
      </c>
      <c r="G72" s="87">
        <f t="shared" si="4"/>
        <v>779.7</v>
      </c>
    </row>
    <row r="73" spans="1:7" s="84" customFormat="1" ht="24">
      <c r="A73" s="100" t="str">
        <f>Invoice!F75</f>
        <v>High polished surgical steel hinged segment ring, 16g (1.2mm) with crystal and an inner diameter of 6mm to 10mm</v>
      </c>
      <c r="B73" s="79" t="str">
        <f>Invoice!C75</f>
        <v>SEGH16J</v>
      </c>
      <c r="C73" s="80">
        <f>Invoice!B75</f>
        <v>10</v>
      </c>
      <c r="D73" s="85">
        <f t="shared" si="2"/>
        <v>2.2296253931941665</v>
      </c>
      <c r="E73" s="85">
        <f t="shared" si="3"/>
        <v>22.296253931941667</v>
      </c>
      <c r="F73" s="86">
        <f>Invoice!G75</f>
        <v>77.97</v>
      </c>
      <c r="G73" s="87">
        <f t="shared" si="4"/>
        <v>779.7</v>
      </c>
    </row>
    <row r="74" spans="1:7" s="84" customFormat="1" ht="24">
      <c r="A74" s="100" t="str">
        <f>Invoice!F76</f>
        <v>High polished surgical steel hinged segment ring, 16g (1.2mm) with crystal and an inner diameter of 6mm to 10mm</v>
      </c>
      <c r="B74" s="79" t="str">
        <f>Invoice!C76</f>
        <v>SEGH16J</v>
      </c>
      <c r="C74" s="80">
        <f>Invoice!B76</f>
        <v>10</v>
      </c>
      <c r="D74" s="85">
        <f t="shared" si="2"/>
        <v>2.2296253931941665</v>
      </c>
      <c r="E74" s="85">
        <f t="shared" si="3"/>
        <v>22.296253931941667</v>
      </c>
      <c r="F74" s="86">
        <f>Invoice!G76</f>
        <v>77.97</v>
      </c>
      <c r="G74" s="87">
        <f t="shared" si="4"/>
        <v>779.7</v>
      </c>
    </row>
    <row r="75" spans="1:7" s="84" customFormat="1" ht="24">
      <c r="A75" s="100" t="str">
        <f>Invoice!F77</f>
        <v>High polished surgical steel hinged segment ring, 16g (1.2mm) with crystal and an inner diameter of 6mm to 10mm</v>
      </c>
      <c r="B75" s="79" t="str">
        <f>Invoice!C77</f>
        <v>SEGH16J</v>
      </c>
      <c r="C75" s="80">
        <f>Invoice!B77</f>
        <v>10</v>
      </c>
      <c r="D75" s="85">
        <f t="shared" si="2"/>
        <v>2.2296253931941665</v>
      </c>
      <c r="E75" s="85">
        <f t="shared" si="3"/>
        <v>22.296253931941667</v>
      </c>
      <c r="F75" s="86">
        <f>Invoice!G77</f>
        <v>77.97</v>
      </c>
      <c r="G75" s="87">
        <f t="shared" si="4"/>
        <v>779.7</v>
      </c>
    </row>
    <row r="76" spans="1:7" s="84" customFormat="1" ht="24">
      <c r="A76" s="100" t="str">
        <f>Invoice!F78</f>
        <v>High polished surgical steel hinged segment ring, 16g (1.2mm) with crystal and an inner diameter of 6mm to 10mm</v>
      </c>
      <c r="B76" s="79" t="str">
        <f>Invoice!C78</f>
        <v>SEGH16J</v>
      </c>
      <c r="C76" s="80">
        <f>Invoice!B78</f>
        <v>10</v>
      </c>
      <c r="D76" s="85">
        <f t="shared" si="2"/>
        <v>2.2296253931941665</v>
      </c>
      <c r="E76" s="85">
        <f t="shared" si="3"/>
        <v>22.296253931941667</v>
      </c>
      <c r="F76" s="86">
        <f>Invoice!G78</f>
        <v>77.97</v>
      </c>
      <c r="G76" s="87">
        <f t="shared" si="4"/>
        <v>779.7</v>
      </c>
    </row>
    <row r="77" spans="1:7" s="84" customFormat="1" ht="24">
      <c r="A77" s="100" t="str">
        <f>Invoice!F79</f>
        <v>High polished surgical steel hinged segment ring, 16g (1.2mm) with crystal and an inner diameter of 6mm to 10mm</v>
      </c>
      <c r="B77" s="79" t="str">
        <f>Invoice!C79</f>
        <v>SEGH16J</v>
      </c>
      <c r="C77" s="80">
        <f>Invoice!B79</f>
        <v>10</v>
      </c>
      <c r="D77" s="85">
        <f t="shared" si="2"/>
        <v>2.2296253931941665</v>
      </c>
      <c r="E77" s="85">
        <f t="shared" si="3"/>
        <v>22.296253931941667</v>
      </c>
      <c r="F77" s="86">
        <f>Invoice!G79</f>
        <v>77.97</v>
      </c>
      <c r="G77" s="87">
        <f t="shared" si="4"/>
        <v>779.7</v>
      </c>
    </row>
    <row r="78" spans="1:7" s="84" customFormat="1" ht="24">
      <c r="A78" s="100" t="str">
        <f>Invoice!F80</f>
        <v>Surgical steel hinged segment ring, 16g (1.2mm) with multi balls design with inner diameter 8mm</v>
      </c>
      <c r="B78" s="79" t="str">
        <f>Invoice!C80</f>
        <v>SGSH4A</v>
      </c>
      <c r="C78" s="80">
        <f>Invoice!B80</f>
        <v>10</v>
      </c>
      <c r="D78" s="85">
        <f t="shared" si="2"/>
        <v>2.4786960251644268</v>
      </c>
      <c r="E78" s="85">
        <f t="shared" si="3"/>
        <v>24.78696025164427</v>
      </c>
      <c r="F78" s="86">
        <f>Invoice!G80</f>
        <v>86.68</v>
      </c>
      <c r="G78" s="87">
        <f t="shared" si="4"/>
        <v>866.80000000000007</v>
      </c>
    </row>
    <row r="79" spans="1:7" s="84" customFormat="1" ht="24" hidden="1">
      <c r="A79" s="100" t="str">
        <f>Invoice!F81</f>
        <v>Surgical steel hinged segment ring, 16g (1.2mm) with multi balls design with inner diameter 10mm</v>
      </c>
      <c r="B79" s="79" t="str">
        <f>Invoice!C81</f>
        <v>SGSH4B</v>
      </c>
      <c r="C79" s="80">
        <f>Invoice!B81</f>
        <v>0</v>
      </c>
      <c r="D79" s="85">
        <f t="shared" si="2"/>
        <v>2.4786960251644268</v>
      </c>
      <c r="E79" s="85">
        <f t="shared" si="3"/>
        <v>0</v>
      </c>
      <c r="F79" s="86">
        <f>Invoice!G81</f>
        <v>86.68</v>
      </c>
      <c r="G79" s="87">
        <f t="shared" si="4"/>
        <v>0</v>
      </c>
    </row>
    <row r="80" spans="1:7" s="84" customFormat="1" ht="25.5">
      <c r="A80" s="100" t="str">
        <f>Invoice!F82</f>
        <v>Pair of high polished stainless steel hinged hoop huggies with an inner diameter of 14mm, thickness is 2.5mm</v>
      </c>
      <c r="B80" s="79" t="str">
        <f>Invoice!C82</f>
        <v>ERHOPX25X14</v>
      </c>
      <c r="C80" s="80">
        <f>Invoice!B82</f>
        <v>20</v>
      </c>
      <c r="D80" s="85">
        <f t="shared" si="2"/>
        <v>1.6822991135258794</v>
      </c>
      <c r="E80" s="85">
        <f t="shared" si="3"/>
        <v>33.645982270517585</v>
      </c>
      <c r="F80" s="86">
        <f>Invoice!G82</f>
        <v>58.83</v>
      </c>
      <c r="G80" s="87">
        <f t="shared" si="4"/>
        <v>1176.5999999999999</v>
      </c>
    </row>
    <row r="81" spans="1:7" s="84" customFormat="1" ht="25.5">
      <c r="A81" s="100" t="str">
        <f>Invoice!F83</f>
        <v>Pair of high polished stainless steel hinged hoop huggies with an inner diameter of 16mm, thickness is 2.5mm</v>
      </c>
      <c r="B81" s="79" t="str">
        <f>Invoice!C83</f>
        <v>ERHOPX25X16</v>
      </c>
      <c r="C81" s="80">
        <f>Invoice!B83</f>
        <v>20</v>
      </c>
      <c r="D81" s="85">
        <f t="shared" si="2"/>
        <v>1.8813268515870749</v>
      </c>
      <c r="E81" s="85">
        <f t="shared" si="3"/>
        <v>37.626537031741499</v>
      </c>
      <c r="F81" s="86">
        <f>Invoice!G83</f>
        <v>65.790000000000006</v>
      </c>
      <c r="G81" s="87">
        <f t="shared" si="4"/>
        <v>1315.8000000000002</v>
      </c>
    </row>
    <row r="82" spans="1:7" s="84" customFormat="1" ht="25.5">
      <c r="A82" s="100" t="str">
        <f>Invoice!F84</f>
        <v>Pair of high polished stainless steel hinged hoop huggies with an inner diameter of 18mm, thickness is 2.5mm</v>
      </c>
      <c r="B82" s="79" t="str">
        <f>Invoice!C84</f>
        <v>ERHOPX25X18</v>
      </c>
      <c r="C82" s="80">
        <f>Invoice!B84</f>
        <v>20</v>
      </c>
      <c r="D82" s="85">
        <f t="shared" si="2"/>
        <v>1.9808407206176721</v>
      </c>
      <c r="E82" s="85">
        <f t="shared" si="3"/>
        <v>39.616814412353442</v>
      </c>
      <c r="F82" s="86">
        <f>Invoice!G84</f>
        <v>69.27</v>
      </c>
      <c r="G82" s="87">
        <f t="shared" si="4"/>
        <v>1385.3999999999999</v>
      </c>
    </row>
    <row r="83" spans="1:7" s="84" customFormat="1" ht="25.5">
      <c r="A83" s="100" t="str">
        <f>Invoice!F85</f>
        <v>Pair of high polished stainless steel hinged hoop huggies with an inner diameter of 20mm, thickness is 2.5mm</v>
      </c>
      <c r="B83" s="79" t="str">
        <f>Invoice!C85</f>
        <v>ERHOPX25X20</v>
      </c>
      <c r="C83" s="80">
        <f>Invoice!B85</f>
        <v>20</v>
      </c>
      <c r="D83" s="85">
        <f t="shared" si="2"/>
        <v>2.1301115241635689</v>
      </c>
      <c r="E83" s="85">
        <f t="shared" si="3"/>
        <v>42.602230483271377</v>
      </c>
      <c r="F83" s="86">
        <f>Invoice!G85</f>
        <v>74.489999999999995</v>
      </c>
      <c r="G83" s="87">
        <f t="shared" si="4"/>
        <v>1489.8</v>
      </c>
    </row>
    <row r="84" spans="1:7" s="84" customFormat="1">
      <c r="A84" s="100" t="str">
        <f>Invoice!F86</f>
        <v>Pair of high polished stainless steel huggies</v>
      </c>
      <c r="B84" s="79" t="str">
        <f>Invoice!C86</f>
        <v>ER134H</v>
      </c>
      <c r="C84" s="80">
        <f>Invoice!B86</f>
        <v>50</v>
      </c>
      <c r="D84" s="85">
        <f t="shared" si="2"/>
        <v>1.483271375464684</v>
      </c>
      <c r="E84" s="85">
        <f t="shared" si="3"/>
        <v>74.163568773234203</v>
      </c>
      <c r="F84" s="86">
        <f>Invoice!G86</f>
        <v>51.87</v>
      </c>
      <c r="G84" s="87">
        <f t="shared" si="4"/>
        <v>2593.5</v>
      </c>
    </row>
    <row r="85" spans="1:7" s="84" customFormat="1">
      <c r="A85" s="100" t="str">
        <f>Invoice!F87</f>
        <v>Pair of high polished surgical steel huggies with rounded edges</v>
      </c>
      <c r="B85" s="79" t="str">
        <f>Invoice!C87</f>
        <v>ER133</v>
      </c>
      <c r="C85" s="80">
        <f>Invoice!B87</f>
        <v>50</v>
      </c>
      <c r="D85" s="85">
        <f t="shared" si="2"/>
        <v>1.5827852444952817</v>
      </c>
      <c r="E85" s="85">
        <f t="shared" si="3"/>
        <v>79.139262224764082</v>
      </c>
      <c r="F85" s="86">
        <f>Invoice!G87</f>
        <v>55.35</v>
      </c>
      <c r="G85" s="87">
        <f t="shared" si="4"/>
        <v>2767.5</v>
      </c>
    </row>
    <row r="86" spans="1:7" s="84" customFormat="1">
      <c r="A86" s="100" t="str">
        <f>Invoice!F88</f>
        <v>Pair of high polished stainless steel plain wide huggies</v>
      </c>
      <c r="B86" s="79" t="str">
        <f>Invoice!C88</f>
        <v>ER132</v>
      </c>
      <c r="C86" s="80">
        <f>Invoice!B88</f>
        <v>50</v>
      </c>
      <c r="D86" s="85">
        <f t="shared" si="2"/>
        <v>1.6822991135258794</v>
      </c>
      <c r="E86" s="85">
        <f t="shared" si="3"/>
        <v>84.114955676293974</v>
      </c>
      <c r="F86" s="86">
        <f>Invoice!G88</f>
        <v>58.83</v>
      </c>
      <c r="G86" s="87">
        <f t="shared" si="4"/>
        <v>2941.5</v>
      </c>
    </row>
    <row r="87" spans="1:7" s="84" customFormat="1" ht="36" hidden="1">
      <c r="A87" s="100" t="str">
        <f>Invoice!F89</f>
        <v>Gold PVD plated surgical steel nipple barbell, 14g (1.6mm) with two golden sheriffs stars on both ends (Sheriff star part is made from gold plated brass)</v>
      </c>
      <c r="B87" s="79" t="str">
        <f>Invoice!C89</f>
        <v>NPTSH21B</v>
      </c>
      <c r="C87" s="80">
        <f>Invoice!B89</f>
        <v>0</v>
      </c>
      <c r="D87" s="85">
        <f t="shared" si="2"/>
        <v>2.8784672576494139</v>
      </c>
      <c r="E87" s="85">
        <f t="shared" si="3"/>
        <v>0</v>
      </c>
      <c r="F87" s="86">
        <f>Invoice!G89</f>
        <v>100.66</v>
      </c>
      <c r="G87" s="87">
        <f t="shared" si="4"/>
        <v>0</v>
      </c>
    </row>
    <row r="88" spans="1:7" s="84" customFormat="1" ht="36">
      <c r="A88" s="100" t="str">
        <f>Invoice!F90</f>
        <v>Surgical steel nipple barbell, 14g (1.6mm) with gold plated two sheriff star (Sheriff star part is made from silver plated brass) - length 1/2" (12mm) to 5/8"(16mm)</v>
      </c>
      <c r="B88" s="79" t="str">
        <f>Invoice!C90</f>
        <v>NPTSH21A</v>
      </c>
      <c r="C88" s="80">
        <f>Invoice!B90</f>
        <v>20</v>
      </c>
      <c r="D88" s="85">
        <f t="shared" si="2"/>
        <v>2.2976837289104948</v>
      </c>
      <c r="E88" s="85">
        <f t="shared" si="3"/>
        <v>45.953674578209899</v>
      </c>
      <c r="F88" s="86">
        <f>Invoice!G90</f>
        <v>80.349999999999994</v>
      </c>
      <c r="G88" s="87">
        <f t="shared" si="4"/>
        <v>1607</v>
      </c>
    </row>
    <row r="89" spans="1:7" s="84" customFormat="1" ht="36">
      <c r="A89" s="100" t="str">
        <f>Invoice!F91</f>
        <v>Heart shaped nipple shield with 316l steel barbell, 14g (1.6mm) with two 5mm balls (shield is made from 925 Silver plated brass) - inner diameter 15mm</v>
      </c>
      <c r="B89" s="79" t="str">
        <f>Invoice!C91</f>
        <v>NPSH11</v>
      </c>
      <c r="C89" s="80">
        <f>Invoice!B91</f>
        <v>20</v>
      </c>
      <c r="D89" s="85">
        <f t="shared" si="2"/>
        <v>1.191306834429511</v>
      </c>
      <c r="E89" s="85">
        <f t="shared" si="3"/>
        <v>23.826136688590218</v>
      </c>
      <c r="F89" s="86">
        <f>Invoice!G91</f>
        <v>41.66</v>
      </c>
      <c r="G89" s="87">
        <f t="shared" si="4"/>
        <v>833.19999999999993</v>
      </c>
    </row>
    <row r="90" spans="1:7" s="84" customFormat="1" ht="24">
      <c r="A90" s="100" t="str">
        <f>Invoice!F92</f>
        <v>Surgical steel nipple barbell, 14g (1.6mm) with two pistols (pistols are made from 925 Silver plated brass)</v>
      </c>
      <c r="B90" s="79" t="str">
        <f>Invoice!C92</f>
        <v>NPSH10</v>
      </c>
      <c r="C90" s="80">
        <f>Invoice!B92</f>
        <v>20</v>
      </c>
      <c r="D90" s="85">
        <f t="shared" si="2"/>
        <v>1.7200457535030025</v>
      </c>
      <c r="E90" s="85">
        <f t="shared" si="3"/>
        <v>34.400915070060051</v>
      </c>
      <c r="F90" s="86">
        <f>Invoice!G92</f>
        <v>60.15</v>
      </c>
      <c r="G90" s="87">
        <f t="shared" si="4"/>
        <v>1203</v>
      </c>
    </row>
    <row r="91" spans="1:7" s="84" customFormat="1" ht="36">
      <c r="A91" s="100" t="str">
        <f>Invoice!F93</f>
        <v>Surgical steel nipple barbell, 14g (1.6mm) with double wings with crystals (wings are made from 925 Silver plated brass)- length 12mm</v>
      </c>
      <c r="B91" s="79" t="str">
        <f>Invoice!C93</f>
        <v>NPSH25A</v>
      </c>
      <c r="C91" s="80">
        <f>Invoice!B93</f>
        <v>20</v>
      </c>
      <c r="D91" s="85">
        <f t="shared" si="2"/>
        <v>2.237060337432085</v>
      </c>
      <c r="E91" s="85">
        <f t="shared" si="3"/>
        <v>44.741206748641702</v>
      </c>
      <c r="F91" s="86">
        <f>Invoice!G93</f>
        <v>78.23</v>
      </c>
      <c r="G91" s="87">
        <f t="shared" si="4"/>
        <v>1564.6000000000001</v>
      </c>
    </row>
    <row r="92" spans="1:7" s="84" customFormat="1" ht="36" hidden="1">
      <c r="A92" s="100" t="str">
        <f>Invoice!F94</f>
        <v>Surgical steel nipple barbell, 14g (1.6mm) with two heart shaped locks (locks are made from 925 Silver plated brass)  - length 1/2 " - 5/8" (12mm to 16mm)</v>
      </c>
      <c r="B92" s="79" t="str">
        <f>Invoice!C94</f>
        <v>NPSH9</v>
      </c>
      <c r="C92" s="80">
        <f>Invoice!B94</f>
        <v>0</v>
      </c>
      <c r="D92" s="85">
        <f t="shared" si="2"/>
        <v>1.8753217043179868</v>
      </c>
      <c r="E92" s="85">
        <f t="shared" si="3"/>
        <v>0</v>
      </c>
      <c r="F92" s="86">
        <f>Invoice!G94</f>
        <v>65.58</v>
      </c>
      <c r="G92" s="87">
        <f t="shared" si="4"/>
        <v>0</v>
      </c>
    </row>
    <row r="93" spans="1:7" s="84" customFormat="1" ht="24">
      <c r="A93" s="100" t="str">
        <f>Invoice!F95</f>
        <v>Surgical steel nipple barbell, 14g (1.6mm) with two black roses on both ends (Rose part is made from silver plated brass)</v>
      </c>
      <c r="B93" s="79" t="str">
        <f>Invoice!C95</f>
        <v>NPSH22</v>
      </c>
      <c r="C93" s="80">
        <f>Invoice!B95</f>
        <v>20</v>
      </c>
      <c r="D93" s="85">
        <f t="shared" si="2"/>
        <v>1.8484415213039749</v>
      </c>
      <c r="E93" s="85">
        <f t="shared" si="3"/>
        <v>36.968830426079499</v>
      </c>
      <c r="F93" s="86">
        <f>Invoice!G95</f>
        <v>64.64</v>
      </c>
      <c r="G93" s="87">
        <f t="shared" si="4"/>
        <v>1292.8</v>
      </c>
    </row>
    <row r="94" spans="1:7" s="84" customFormat="1">
      <c r="A94" s="100" t="str">
        <f>Invoice!F96</f>
        <v>Bioflex tongue barbell, 14g (1.6mm) with two 5mm steel balls</v>
      </c>
      <c r="B94" s="79" t="str">
        <f>Invoice!C96</f>
        <v>FBBS</v>
      </c>
      <c r="C94" s="80">
        <f>Invoice!B96</f>
        <v>20</v>
      </c>
      <c r="D94" s="85">
        <f t="shared" si="2"/>
        <v>0.25621961681441241</v>
      </c>
      <c r="E94" s="85">
        <f t="shared" si="3"/>
        <v>5.1243923362882473</v>
      </c>
      <c r="F94" s="86">
        <f>Invoice!G96</f>
        <v>8.9600000000000009</v>
      </c>
      <c r="G94" s="87">
        <f t="shared" si="4"/>
        <v>179.20000000000002</v>
      </c>
    </row>
    <row r="95" spans="1:7" s="84" customFormat="1">
      <c r="A95" s="100" t="str">
        <f>Invoice!F97</f>
        <v>Bioflex tongue barbell, 14g (1.6mm) with two 5mm steel balls</v>
      </c>
      <c r="B95" s="79" t="str">
        <f>Invoice!C97</f>
        <v>FBBS</v>
      </c>
      <c r="C95" s="80">
        <f>Invoice!B97</f>
        <v>30</v>
      </c>
      <c r="D95" s="85">
        <f t="shared" si="2"/>
        <v>0.25621961681441241</v>
      </c>
      <c r="E95" s="85">
        <f t="shared" si="3"/>
        <v>7.686588504432371</v>
      </c>
      <c r="F95" s="86">
        <f>Invoice!G97</f>
        <v>8.9600000000000009</v>
      </c>
      <c r="G95" s="87">
        <f t="shared" si="4"/>
        <v>268.8</v>
      </c>
    </row>
    <row r="96" spans="1:7" s="84" customFormat="1">
      <c r="A96" s="100" t="str">
        <f>Invoice!F98</f>
        <v>Bioflex tongue barbell, 14g (1.6mm) with two 5mm steel balls</v>
      </c>
      <c r="B96" s="79" t="str">
        <f>Invoice!C98</f>
        <v>FBBS</v>
      </c>
      <c r="C96" s="80">
        <f>Invoice!B98</f>
        <v>30</v>
      </c>
      <c r="D96" s="85">
        <f t="shared" si="2"/>
        <v>0.25621961681441241</v>
      </c>
      <c r="E96" s="85">
        <f t="shared" si="3"/>
        <v>7.686588504432371</v>
      </c>
      <c r="F96" s="86">
        <f>Invoice!G98</f>
        <v>8.9600000000000009</v>
      </c>
      <c r="G96" s="87">
        <f t="shared" si="4"/>
        <v>268.8</v>
      </c>
    </row>
    <row r="97" spans="1:7" s="84" customFormat="1" ht="24">
      <c r="A97" s="100" t="str">
        <f>Invoice!F99</f>
        <v>Anodized 316L steel nipple barbell, 14g (1.6mm) with two 5mm frosted steel balls on both sides</v>
      </c>
      <c r="B97" s="79" t="str">
        <f>Invoice!C99</f>
        <v>NPTFO5</v>
      </c>
      <c r="C97" s="80">
        <f>Invoice!B99</f>
        <v>30</v>
      </c>
      <c r="D97" s="85">
        <f t="shared" si="2"/>
        <v>0.92107520732056058</v>
      </c>
      <c r="E97" s="85">
        <f t="shared" si="3"/>
        <v>27.632256219616817</v>
      </c>
      <c r="F97" s="86">
        <f>Invoice!G99</f>
        <v>32.21</v>
      </c>
      <c r="G97" s="87">
        <f t="shared" si="4"/>
        <v>966.30000000000007</v>
      </c>
    </row>
    <row r="98" spans="1:7" s="84" customFormat="1" ht="24">
      <c r="A98" s="100" t="str">
        <f>Invoice!F100</f>
        <v>Surgical steel nipple barbell, 14g (1.6mm) with two 5mm frosted steel balls on both sides</v>
      </c>
      <c r="B98" s="79" t="str">
        <f>Invoice!C100</f>
        <v>NPFO5</v>
      </c>
      <c r="C98" s="80">
        <f>Invoice!B100</f>
        <v>30</v>
      </c>
      <c r="D98" s="85">
        <f t="shared" si="2"/>
        <v>0.39033457249070636</v>
      </c>
      <c r="E98" s="85">
        <f t="shared" si="3"/>
        <v>11.71003717472119</v>
      </c>
      <c r="F98" s="86">
        <f>Invoice!G100</f>
        <v>13.65</v>
      </c>
      <c r="G98" s="87">
        <f t="shared" si="4"/>
        <v>409.5</v>
      </c>
    </row>
    <row r="99" spans="1:7" s="84" customFormat="1" hidden="1">
      <c r="A99" s="100" t="str">
        <f>Invoice!F101</f>
        <v>Exchange rate :</v>
      </c>
      <c r="B99" s="79">
        <f>Invoice!C101</f>
        <v>0</v>
      </c>
      <c r="C99" s="80">
        <f>Invoice!B101</f>
        <v>0</v>
      </c>
      <c r="D99" s="85">
        <f t="shared" si="2"/>
        <v>0</v>
      </c>
      <c r="E99" s="85">
        <f t="shared" si="3"/>
        <v>0</v>
      </c>
      <c r="F99" s="86">
        <f>Invoice!G101</f>
        <v>0</v>
      </c>
      <c r="G99" s="87">
        <f t="shared" si="4"/>
        <v>0</v>
      </c>
    </row>
    <row r="100" spans="1:7" s="84" customFormat="1" hidden="1">
      <c r="A100" s="100" t="str">
        <f>Invoice!F102</f>
        <v>Exchange rate :</v>
      </c>
      <c r="B100" s="79">
        <f>Invoice!C102</f>
        <v>0</v>
      </c>
      <c r="C100" s="80">
        <f>Invoice!B102</f>
        <v>0</v>
      </c>
      <c r="D100" s="85">
        <f t="shared" si="2"/>
        <v>0</v>
      </c>
      <c r="E100" s="85">
        <f t="shared" si="3"/>
        <v>0</v>
      </c>
      <c r="F100" s="86">
        <f>Invoice!G102</f>
        <v>0</v>
      </c>
      <c r="G100" s="87">
        <f t="shared" si="4"/>
        <v>0</v>
      </c>
    </row>
    <row r="101" spans="1:7" s="84" customFormat="1" hidden="1">
      <c r="A101" s="100" t="str">
        <f>Invoice!F103</f>
        <v>Exchange rate :</v>
      </c>
      <c r="B101" s="79">
        <f>Invoice!C103</f>
        <v>0</v>
      </c>
      <c r="C101" s="80">
        <f>Invoice!B103</f>
        <v>0</v>
      </c>
      <c r="D101" s="85">
        <f t="shared" si="2"/>
        <v>0</v>
      </c>
      <c r="E101" s="85">
        <f t="shared" si="3"/>
        <v>0</v>
      </c>
      <c r="F101" s="86">
        <f>Invoice!G103</f>
        <v>0</v>
      </c>
      <c r="G101" s="87">
        <f t="shared" si="4"/>
        <v>0</v>
      </c>
    </row>
    <row r="102" spans="1:7" s="84" customFormat="1" hidden="1">
      <c r="A102" s="100" t="str">
        <f>Invoice!F104</f>
        <v>Exchange rate :</v>
      </c>
      <c r="B102" s="79">
        <f>Invoice!C104</f>
        <v>0</v>
      </c>
      <c r="C102" s="80">
        <f>Invoice!B104</f>
        <v>0</v>
      </c>
      <c r="D102" s="85">
        <f t="shared" si="2"/>
        <v>0</v>
      </c>
      <c r="E102" s="85">
        <f t="shared" si="3"/>
        <v>0</v>
      </c>
      <c r="F102" s="86">
        <f>Invoice!G104</f>
        <v>0</v>
      </c>
      <c r="G102" s="87">
        <f t="shared" si="4"/>
        <v>0</v>
      </c>
    </row>
    <row r="103" spans="1:7" s="84" customFormat="1" hidden="1">
      <c r="A103" s="100" t="str">
        <f>Invoice!F105</f>
        <v>Exchange rate :</v>
      </c>
      <c r="B103" s="79">
        <f>Invoice!C105</f>
        <v>0</v>
      </c>
      <c r="C103" s="80">
        <f>Invoice!B105</f>
        <v>0</v>
      </c>
      <c r="D103" s="85">
        <f t="shared" si="2"/>
        <v>0</v>
      </c>
      <c r="E103" s="85">
        <f t="shared" si="3"/>
        <v>0</v>
      </c>
      <c r="F103" s="86">
        <f>Invoice!G105</f>
        <v>0</v>
      </c>
      <c r="G103" s="87">
        <f t="shared" si="4"/>
        <v>0</v>
      </c>
    </row>
    <row r="104" spans="1:7" s="84" customFormat="1" hidden="1">
      <c r="A104" s="100" t="str">
        <f>Invoice!F106</f>
        <v>Exchange rate :</v>
      </c>
      <c r="B104" s="79">
        <f>Invoice!C106</f>
        <v>0</v>
      </c>
      <c r="C104" s="80">
        <f>Invoice!B106</f>
        <v>0</v>
      </c>
      <c r="D104" s="85">
        <f t="shared" si="2"/>
        <v>0</v>
      </c>
      <c r="E104" s="85">
        <f t="shared" si="3"/>
        <v>0</v>
      </c>
      <c r="F104" s="86">
        <f>Invoice!G106</f>
        <v>0</v>
      </c>
      <c r="G104" s="87">
        <f t="shared" si="4"/>
        <v>0</v>
      </c>
    </row>
    <row r="105" spans="1:7" s="84" customFormat="1" hidden="1">
      <c r="A105" s="100" t="str">
        <f>Invoice!F107</f>
        <v>Exchange rate :</v>
      </c>
      <c r="B105" s="79">
        <f>Invoice!C107</f>
        <v>0</v>
      </c>
      <c r="C105" s="80">
        <f>Invoice!B107</f>
        <v>0</v>
      </c>
      <c r="D105" s="85">
        <f t="shared" si="2"/>
        <v>0</v>
      </c>
      <c r="E105" s="85">
        <f t="shared" si="3"/>
        <v>0</v>
      </c>
      <c r="F105" s="86">
        <f>Invoice!G107</f>
        <v>0</v>
      </c>
      <c r="G105" s="87">
        <f t="shared" si="4"/>
        <v>0</v>
      </c>
    </row>
    <row r="106" spans="1:7" s="84" customFormat="1" hidden="1">
      <c r="A106" s="100" t="str">
        <f>Invoice!F108</f>
        <v>Exchange rate :</v>
      </c>
      <c r="B106" s="79">
        <f>Invoice!C108</f>
        <v>0</v>
      </c>
      <c r="C106" s="80">
        <f>Invoice!B108</f>
        <v>0</v>
      </c>
      <c r="D106" s="85">
        <f t="shared" si="2"/>
        <v>0</v>
      </c>
      <c r="E106" s="85">
        <f t="shared" si="3"/>
        <v>0</v>
      </c>
      <c r="F106" s="86">
        <f>Invoice!G108</f>
        <v>0</v>
      </c>
      <c r="G106" s="87">
        <f t="shared" si="4"/>
        <v>0</v>
      </c>
    </row>
    <row r="107" spans="1:7" s="84" customFormat="1" hidden="1">
      <c r="A107" s="100" t="str">
        <f>Invoice!F109</f>
        <v>Exchange rate :</v>
      </c>
      <c r="B107" s="79">
        <f>Invoice!C109</f>
        <v>0</v>
      </c>
      <c r="C107" s="80">
        <f>Invoice!B109</f>
        <v>0</v>
      </c>
      <c r="D107" s="85">
        <f t="shared" si="2"/>
        <v>0</v>
      </c>
      <c r="E107" s="85">
        <f t="shared" si="3"/>
        <v>0</v>
      </c>
      <c r="F107" s="86">
        <f>Invoice!G109</f>
        <v>0</v>
      </c>
      <c r="G107" s="87">
        <f t="shared" si="4"/>
        <v>0</v>
      </c>
    </row>
    <row r="108" spans="1:7" s="84" customFormat="1" hidden="1">
      <c r="A108" s="100" t="str">
        <f>Invoice!F110</f>
        <v>Exchange rate :</v>
      </c>
      <c r="B108" s="79">
        <f>Invoice!C110</f>
        <v>0</v>
      </c>
      <c r="C108" s="80">
        <f>Invoice!B110</f>
        <v>0</v>
      </c>
      <c r="D108" s="85">
        <f t="shared" si="2"/>
        <v>0</v>
      </c>
      <c r="E108" s="85">
        <f t="shared" si="3"/>
        <v>0</v>
      </c>
      <c r="F108" s="86">
        <f>Invoice!G110</f>
        <v>0</v>
      </c>
      <c r="G108" s="87">
        <f t="shared" si="4"/>
        <v>0</v>
      </c>
    </row>
    <row r="109" spans="1:7" s="84" customFormat="1" hidden="1">
      <c r="A109" s="100" t="str">
        <f>Invoice!F111</f>
        <v>Exchange rate :</v>
      </c>
      <c r="B109" s="79">
        <f>Invoice!C111</f>
        <v>0</v>
      </c>
      <c r="C109" s="80">
        <f>Invoice!B111</f>
        <v>0</v>
      </c>
      <c r="D109" s="85">
        <f t="shared" si="2"/>
        <v>0</v>
      </c>
      <c r="E109" s="85">
        <f t="shared" si="3"/>
        <v>0</v>
      </c>
      <c r="F109" s="86">
        <f>Invoice!G111</f>
        <v>0</v>
      </c>
      <c r="G109" s="87">
        <f t="shared" si="4"/>
        <v>0</v>
      </c>
    </row>
    <row r="110" spans="1:7" s="84" customFormat="1" hidden="1">
      <c r="A110" s="100" t="str">
        <f>Invoice!F112</f>
        <v>Exchange rate :</v>
      </c>
      <c r="B110" s="79">
        <f>Invoice!C112</f>
        <v>0</v>
      </c>
      <c r="C110" s="80">
        <f>Invoice!B112</f>
        <v>0</v>
      </c>
      <c r="D110" s="85">
        <f t="shared" si="2"/>
        <v>0</v>
      </c>
      <c r="E110" s="85">
        <f t="shared" si="3"/>
        <v>0</v>
      </c>
      <c r="F110" s="86">
        <f>Invoice!G112</f>
        <v>0</v>
      </c>
      <c r="G110" s="87">
        <f t="shared" si="4"/>
        <v>0</v>
      </c>
    </row>
    <row r="111" spans="1:7" s="84" customFormat="1" hidden="1">
      <c r="A111" s="100" t="str">
        <f>Invoice!F113</f>
        <v>Exchange rate :</v>
      </c>
      <c r="B111" s="79">
        <f>Invoice!C113</f>
        <v>0</v>
      </c>
      <c r="C111" s="80">
        <f>Invoice!B113</f>
        <v>0</v>
      </c>
      <c r="D111" s="85">
        <f t="shared" si="2"/>
        <v>0</v>
      </c>
      <c r="E111" s="85">
        <f t="shared" si="3"/>
        <v>0</v>
      </c>
      <c r="F111" s="86">
        <f>Invoice!G113</f>
        <v>0</v>
      </c>
      <c r="G111" s="87">
        <f t="shared" si="4"/>
        <v>0</v>
      </c>
    </row>
    <row r="112" spans="1:7" s="84" customFormat="1" hidden="1">
      <c r="A112" s="100" t="str">
        <f>Invoice!F114</f>
        <v>Exchange rate :</v>
      </c>
      <c r="B112" s="79">
        <f>Invoice!C114</f>
        <v>0</v>
      </c>
      <c r="C112" s="80">
        <f>Invoice!B114</f>
        <v>0</v>
      </c>
      <c r="D112" s="85">
        <f t="shared" si="2"/>
        <v>0</v>
      </c>
      <c r="E112" s="85">
        <f t="shared" si="3"/>
        <v>0</v>
      </c>
      <c r="F112" s="86">
        <f>Invoice!G114</f>
        <v>0</v>
      </c>
      <c r="G112" s="87">
        <f t="shared" si="4"/>
        <v>0</v>
      </c>
    </row>
    <row r="113" spans="1:7" s="84" customFormat="1" hidden="1">
      <c r="A113" s="100" t="str">
        <f>Invoice!F115</f>
        <v>Exchange rate :</v>
      </c>
      <c r="B113" s="79">
        <f>Invoice!C115</f>
        <v>0</v>
      </c>
      <c r="C113" s="80">
        <f>Invoice!B115</f>
        <v>0</v>
      </c>
      <c r="D113" s="85">
        <f t="shared" si="2"/>
        <v>0</v>
      </c>
      <c r="E113" s="85">
        <f t="shared" si="3"/>
        <v>0</v>
      </c>
      <c r="F113" s="86">
        <f>Invoice!G115</f>
        <v>0</v>
      </c>
      <c r="G113" s="87">
        <f t="shared" si="4"/>
        <v>0</v>
      </c>
    </row>
    <row r="114" spans="1:7" s="84" customFormat="1" hidden="1">
      <c r="A114" s="100" t="str">
        <f>Invoice!F116</f>
        <v>Exchange rate :</v>
      </c>
      <c r="B114" s="79">
        <f>Invoice!C116</f>
        <v>0</v>
      </c>
      <c r="C114" s="80">
        <f>Invoice!B116</f>
        <v>0</v>
      </c>
      <c r="D114" s="85">
        <f t="shared" si="2"/>
        <v>0</v>
      </c>
      <c r="E114" s="85">
        <f t="shared" si="3"/>
        <v>0</v>
      </c>
      <c r="F114" s="86">
        <f>Invoice!G116</f>
        <v>0</v>
      </c>
      <c r="G114" s="87">
        <f t="shared" si="4"/>
        <v>0</v>
      </c>
    </row>
    <row r="115" spans="1:7" s="84" customFormat="1" hidden="1">
      <c r="A115" s="100" t="str">
        <f>Invoice!F117</f>
        <v>Exchange rate :</v>
      </c>
      <c r="B115" s="79">
        <f>Invoice!C117</f>
        <v>0</v>
      </c>
      <c r="C115" s="80">
        <f>Invoice!B117</f>
        <v>0</v>
      </c>
      <c r="D115" s="85">
        <f t="shared" si="2"/>
        <v>0</v>
      </c>
      <c r="E115" s="85">
        <f t="shared" si="3"/>
        <v>0</v>
      </c>
      <c r="F115" s="86">
        <f>Invoice!G117</f>
        <v>0</v>
      </c>
      <c r="G115" s="87">
        <f t="shared" si="4"/>
        <v>0</v>
      </c>
    </row>
    <row r="116" spans="1:7" s="84" customFormat="1" hidden="1">
      <c r="A116" s="100" t="str">
        <f>Invoice!F118</f>
        <v>Exchange rate :</v>
      </c>
      <c r="B116" s="79">
        <f>Invoice!C118</f>
        <v>0</v>
      </c>
      <c r="C116" s="80">
        <f>Invoice!B118</f>
        <v>0</v>
      </c>
      <c r="D116" s="85">
        <f t="shared" si="2"/>
        <v>0</v>
      </c>
      <c r="E116" s="85">
        <f t="shared" si="3"/>
        <v>0</v>
      </c>
      <c r="F116" s="86">
        <f>Invoice!G118</f>
        <v>0</v>
      </c>
      <c r="G116" s="87">
        <f t="shared" si="4"/>
        <v>0</v>
      </c>
    </row>
    <row r="117" spans="1:7" s="84" customFormat="1" hidden="1">
      <c r="A117" s="100" t="str">
        <f>Invoice!F119</f>
        <v>Exchange rate :</v>
      </c>
      <c r="B117" s="79">
        <f>Invoice!C119</f>
        <v>0</v>
      </c>
      <c r="C117" s="80">
        <f>Invoice!B119</f>
        <v>0</v>
      </c>
      <c r="D117" s="85">
        <f t="shared" si="2"/>
        <v>0</v>
      </c>
      <c r="E117" s="85">
        <f t="shared" si="3"/>
        <v>0</v>
      </c>
      <c r="F117" s="86">
        <f>Invoice!G119</f>
        <v>0</v>
      </c>
      <c r="G117" s="87">
        <f t="shared" si="4"/>
        <v>0</v>
      </c>
    </row>
    <row r="118" spans="1:7" s="84" customFormat="1" hidden="1">
      <c r="A118" s="100" t="str">
        <f>Invoice!F120</f>
        <v>Exchange rate :</v>
      </c>
      <c r="B118" s="79">
        <f>Invoice!C120</f>
        <v>0</v>
      </c>
      <c r="C118" s="80">
        <f>Invoice!B120</f>
        <v>0</v>
      </c>
      <c r="D118" s="85">
        <f t="shared" si="2"/>
        <v>0</v>
      </c>
      <c r="E118" s="85">
        <f t="shared" si="3"/>
        <v>0</v>
      </c>
      <c r="F118" s="86">
        <f>Invoice!G120</f>
        <v>0</v>
      </c>
      <c r="G118" s="87">
        <f t="shared" si="4"/>
        <v>0</v>
      </c>
    </row>
    <row r="119" spans="1:7" s="84" customFormat="1" hidden="1">
      <c r="A119" s="100" t="str">
        <f>Invoice!F121</f>
        <v>Exchange rate :</v>
      </c>
      <c r="B119" s="79">
        <f>Invoice!C121</f>
        <v>0</v>
      </c>
      <c r="C119" s="80">
        <f>Invoice!B121</f>
        <v>0</v>
      </c>
      <c r="D119" s="85">
        <f t="shared" si="2"/>
        <v>0</v>
      </c>
      <c r="E119" s="85">
        <f t="shared" si="3"/>
        <v>0</v>
      </c>
      <c r="F119" s="86">
        <f>Invoice!G121</f>
        <v>0</v>
      </c>
      <c r="G119" s="87">
        <f t="shared" si="4"/>
        <v>0</v>
      </c>
    </row>
    <row r="120" spans="1:7" s="84" customFormat="1" hidden="1">
      <c r="A120" s="100" t="str">
        <f>Invoice!F122</f>
        <v>Exchange rate :</v>
      </c>
      <c r="B120" s="79">
        <f>Invoice!C122</f>
        <v>0</v>
      </c>
      <c r="C120" s="80">
        <f>Invoice!B122</f>
        <v>0</v>
      </c>
      <c r="D120" s="85">
        <f t="shared" si="2"/>
        <v>0</v>
      </c>
      <c r="E120" s="85">
        <f t="shared" si="3"/>
        <v>0</v>
      </c>
      <c r="F120" s="86">
        <f>Invoice!G122</f>
        <v>0</v>
      </c>
      <c r="G120" s="87">
        <f t="shared" si="4"/>
        <v>0</v>
      </c>
    </row>
    <row r="121" spans="1:7" s="84" customFormat="1" hidden="1">
      <c r="A121" s="100" t="str">
        <f>Invoice!F123</f>
        <v>Exchange rate :</v>
      </c>
      <c r="B121" s="79">
        <f>Invoice!C123</f>
        <v>0</v>
      </c>
      <c r="C121" s="80">
        <f>Invoice!B123</f>
        <v>0</v>
      </c>
      <c r="D121" s="85">
        <f t="shared" si="2"/>
        <v>0</v>
      </c>
      <c r="E121" s="85">
        <f t="shared" si="3"/>
        <v>0</v>
      </c>
      <c r="F121" s="86">
        <f>Invoice!G123</f>
        <v>0</v>
      </c>
      <c r="G121" s="87">
        <f t="shared" si="4"/>
        <v>0</v>
      </c>
    </row>
    <row r="122" spans="1:7" s="84" customFormat="1" hidden="1">
      <c r="A122" s="100" t="str">
        <f>Invoice!F124</f>
        <v>Exchange rate :</v>
      </c>
      <c r="B122" s="79">
        <f>Invoice!C124</f>
        <v>0</v>
      </c>
      <c r="C122" s="80">
        <f>Invoice!B124</f>
        <v>0</v>
      </c>
      <c r="D122" s="85">
        <f t="shared" si="2"/>
        <v>0</v>
      </c>
      <c r="E122" s="85">
        <f t="shared" si="3"/>
        <v>0</v>
      </c>
      <c r="F122" s="86">
        <f>Invoice!G124</f>
        <v>0</v>
      </c>
      <c r="G122" s="87">
        <f t="shared" si="4"/>
        <v>0</v>
      </c>
    </row>
    <row r="123" spans="1:7" s="84" customFormat="1" hidden="1">
      <c r="A123" s="100" t="str">
        <f>Invoice!F125</f>
        <v>Exchange rate :</v>
      </c>
      <c r="B123" s="79">
        <f>Invoice!C125</f>
        <v>0</v>
      </c>
      <c r="C123" s="80">
        <f>Invoice!B125</f>
        <v>0</v>
      </c>
      <c r="D123" s="85">
        <f t="shared" si="2"/>
        <v>0</v>
      </c>
      <c r="E123" s="85">
        <f t="shared" si="3"/>
        <v>0</v>
      </c>
      <c r="F123" s="86">
        <f>Invoice!G125</f>
        <v>0</v>
      </c>
      <c r="G123" s="87">
        <f t="shared" si="4"/>
        <v>0</v>
      </c>
    </row>
    <row r="124" spans="1:7" s="84" customFormat="1" hidden="1">
      <c r="A124" s="100" t="str">
        <f>Invoice!F126</f>
        <v>Exchange rate :</v>
      </c>
      <c r="B124" s="79">
        <f>Invoice!C126</f>
        <v>0</v>
      </c>
      <c r="C124" s="80">
        <f>Invoice!B126</f>
        <v>0</v>
      </c>
      <c r="D124" s="85">
        <f t="shared" si="2"/>
        <v>0</v>
      </c>
      <c r="E124" s="85">
        <f t="shared" si="3"/>
        <v>0</v>
      </c>
      <c r="F124" s="86">
        <f>Invoice!G126</f>
        <v>0</v>
      </c>
      <c r="G124" s="87">
        <f t="shared" si="4"/>
        <v>0</v>
      </c>
    </row>
    <row r="125" spans="1:7" s="84" customFormat="1" hidden="1">
      <c r="A125" s="100" t="str">
        <f>Invoice!F127</f>
        <v>Exchange rate :</v>
      </c>
      <c r="B125" s="79">
        <f>Invoice!C127</f>
        <v>0</v>
      </c>
      <c r="C125" s="80">
        <f>Invoice!B127</f>
        <v>0</v>
      </c>
      <c r="D125" s="85">
        <f t="shared" si="2"/>
        <v>0</v>
      </c>
      <c r="E125" s="85">
        <f t="shared" si="3"/>
        <v>0</v>
      </c>
      <c r="F125" s="86">
        <f>Invoice!G127</f>
        <v>0</v>
      </c>
      <c r="G125" s="87">
        <f t="shared" si="4"/>
        <v>0</v>
      </c>
    </row>
    <row r="126" spans="1:7" s="84" customFormat="1" hidden="1">
      <c r="A126" s="100" t="str">
        <f>Invoice!F128</f>
        <v>Exchange rate :</v>
      </c>
      <c r="B126" s="79">
        <f>Invoice!C128</f>
        <v>0</v>
      </c>
      <c r="C126" s="80">
        <f>Invoice!B128</f>
        <v>0</v>
      </c>
      <c r="D126" s="85">
        <f t="shared" si="2"/>
        <v>0</v>
      </c>
      <c r="E126" s="85">
        <f t="shared" si="3"/>
        <v>0</v>
      </c>
      <c r="F126" s="86">
        <f>Invoice!G128</f>
        <v>0</v>
      </c>
      <c r="G126" s="87">
        <f t="shared" si="4"/>
        <v>0</v>
      </c>
    </row>
    <row r="127" spans="1:7" s="84" customFormat="1" hidden="1">
      <c r="A127" s="100" t="str">
        <f>Invoice!F129</f>
        <v>Exchange rate :</v>
      </c>
      <c r="B127" s="79">
        <f>Invoice!C129</f>
        <v>0</v>
      </c>
      <c r="C127" s="80">
        <f>Invoice!B129</f>
        <v>0</v>
      </c>
      <c r="D127" s="85">
        <f t="shared" si="2"/>
        <v>0</v>
      </c>
      <c r="E127" s="85">
        <f t="shared" si="3"/>
        <v>0</v>
      </c>
      <c r="F127" s="86">
        <f>Invoice!G129</f>
        <v>0</v>
      </c>
      <c r="G127" s="87">
        <f t="shared" si="4"/>
        <v>0</v>
      </c>
    </row>
    <row r="128" spans="1:7" s="84" customFormat="1" hidden="1">
      <c r="A128" s="100" t="str">
        <f>Invoice!F130</f>
        <v>Exchange rate :</v>
      </c>
      <c r="B128" s="79">
        <f>Invoice!C130</f>
        <v>0</v>
      </c>
      <c r="C128" s="80">
        <f>Invoice!B130</f>
        <v>0</v>
      </c>
      <c r="D128" s="85">
        <f t="shared" si="2"/>
        <v>0</v>
      </c>
      <c r="E128" s="85">
        <f t="shared" si="3"/>
        <v>0</v>
      </c>
      <c r="F128" s="86">
        <f>Invoice!G130</f>
        <v>0</v>
      </c>
      <c r="G128" s="87">
        <f t="shared" si="4"/>
        <v>0</v>
      </c>
    </row>
    <row r="129" spans="1:7" s="84" customFormat="1" hidden="1">
      <c r="A129" s="100" t="str">
        <f>Invoice!F131</f>
        <v>Exchange rate :</v>
      </c>
      <c r="B129" s="79">
        <f>Invoice!C131</f>
        <v>0</v>
      </c>
      <c r="C129" s="80">
        <f>Invoice!B131</f>
        <v>0</v>
      </c>
      <c r="D129" s="85">
        <f t="shared" ref="D129:D192" si="5">F129/$D$14</f>
        <v>0</v>
      </c>
      <c r="E129" s="85">
        <f t="shared" ref="E129:E192" si="6">G129/$D$14</f>
        <v>0</v>
      </c>
      <c r="F129" s="86">
        <f>Invoice!G131</f>
        <v>0</v>
      </c>
      <c r="G129" s="87">
        <f t="shared" ref="G129:G192" si="7">C129*F129</f>
        <v>0</v>
      </c>
    </row>
    <row r="130" spans="1:7" s="84" customFormat="1" hidden="1">
      <c r="A130" s="100" t="str">
        <f>Invoice!F132</f>
        <v>Exchange rate :</v>
      </c>
      <c r="B130" s="79">
        <f>Invoice!C132</f>
        <v>0</v>
      </c>
      <c r="C130" s="80">
        <f>Invoice!B132</f>
        <v>0</v>
      </c>
      <c r="D130" s="85">
        <f t="shared" si="5"/>
        <v>0</v>
      </c>
      <c r="E130" s="85">
        <f t="shared" si="6"/>
        <v>0</v>
      </c>
      <c r="F130" s="86">
        <f>Invoice!G132</f>
        <v>0</v>
      </c>
      <c r="G130" s="87">
        <f t="shared" si="7"/>
        <v>0</v>
      </c>
    </row>
    <row r="131" spans="1:7" s="84" customFormat="1" hidden="1">
      <c r="A131" s="100" t="str">
        <f>Invoice!F133</f>
        <v>Exchange rate :</v>
      </c>
      <c r="B131" s="79">
        <f>Invoice!C133</f>
        <v>0</v>
      </c>
      <c r="C131" s="80">
        <f>Invoice!B133</f>
        <v>0</v>
      </c>
      <c r="D131" s="85">
        <f t="shared" si="5"/>
        <v>0</v>
      </c>
      <c r="E131" s="85">
        <f t="shared" si="6"/>
        <v>0</v>
      </c>
      <c r="F131" s="86">
        <f>Invoice!G133</f>
        <v>0</v>
      </c>
      <c r="G131" s="87">
        <f t="shared" si="7"/>
        <v>0</v>
      </c>
    </row>
    <row r="132" spans="1:7" s="84" customFormat="1" hidden="1">
      <c r="A132" s="100" t="str">
        <f>Invoice!F134</f>
        <v>Exchange rate :</v>
      </c>
      <c r="B132" s="79">
        <f>Invoice!C134</f>
        <v>0</v>
      </c>
      <c r="C132" s="80">
        <f>Invoice!B134</f>
        <v>0</v>
      </c>
      <c r="D132" s="85">
        <f t="shared" si="5"/>
        <v>0</v>
      </c>
      <c r="E132" s="85">
        <f t="shared" si="6"/>
        <v>0</v>
      </c>
      <c r="F132" s="86">
        <f>Invoice!G134</f>
        <v>0</v>
      </c>
      <c r="G132" s="87">
        <f t="shared" si="7"/>
        <v>0</v>
      </c>
    </row>
    <row r="133" spans="1:7" s="84" customFormat="1" hidden="1">
      <c r="A133" s="100" t="str">
        <f>Invoice!F135</f>
        <v>Exchange rate :</v>
      </c>
      <c r="B133" s="79">
        <f>Invoice!C135</f>
        <v>0</v>
      </c>
      <c r="C133" s="80">
        <f>Invoice!B135</f>
        <v>0</v>
      </c>
      <c r="D133" s="85">
        <f t="shared" si="5"/>
        <v>0</v>
      </c>
      <c r="E133" s="85">
        <f t="shared" si="6"/>
        <v>0</v>
      </c>
      <c r="F133" s="86">
        <f>Invoice!G135</f>
        <v>0</v>
      </c>
      <c r="G133" s="87">
        <f t="shared" si="7"/>
        <v>0</v>
      </c>
    </row>
    <row r="134" spans="1:7" s="84" customFormat="1" hidden="1">
      <c r="A134" s="100" t="str">
        <f>Invoice!F136</f>
        <v>Exchange rate :</v>
      </c>
      <c r="B134" s="79">
        <f>Invoice!C136</f>
        <v>0</v>
      </c>
      <c r="C134" s="80">
        <f>Invoice!B136</f>
        <v>0</v>
      </c>
      <c r="D134" s="85">
        <f t="shared" si="5"/>
        <v>0</v>
      </c>
      <c r="E134" s="85">
        <f t="shared" si="6"/>
        <v>0</v>
      </c>
      <c r="F134" s="86">
        <f>Invoice!G136</f>
        <v>0</v>
      </c>
      <c r="G134" s="87">
        <f t="shared" si="7"/>
        <v>0</v>
      </c>
    </row>
    <row r="135" spans="1:7" s="84" customFormat="1" hidden="1">
      <c r="A135" s="100" t="str">
        <f>Invoice!F137</f>
        <v>Exchange rate :</v>
      </c>
      <c r="B135" s="79">
        <f>Invoice!C137</f>
        <v>0</v>
      </c>
      <c r="C135" s="80">
        <f>Invoice!B137</f>
        <v>0</v>
      </c>
      <c r="D135" s="85">
        <f t="shared" si="5"/>
        <v>0</v>
      </c>
      <c r="E135" s="85">
        <f t="shared" si="6"/>
        <v>0</v>
      </c>
      <c r="F135" s="86">
        <f>Invoice!G137</f>
        <v>0</v>
      </c>
      <c r="G135" s="87">
        <f t="shared" si="7"/>
        <v>0</v>
      </c>
    </row>
    <row r="136" spans="1:7" s="84" customFormat="1" hidden="1">
      <c r="A136" s="100" t="str">
        <f>Invoice!F138</f>
        <v>Exchange rate :</v>
      </c>
      <c r="B136" s="79">
        <f>Invoice!C138</f>
        <v>0</v>
      </c>
      <c r="C136" s="80">
        <f>Invoice!B138</f>
        <v>0</v>
      </c>
      <c r="D136" s="85">
        <f t="shared" si="5"/>
        <v>0</v>
      </c>
      <c r="E136" s="85">
        <f t="shared" si="6"/>
        <v>0</v>
      </c>
      <c r="F136" s="86">
        <f>Invoice!G138</f>
        <v>0</v>
      </c>
      <c r="G136" s="87">
        <f t="shared" si="7"/>
        <v>0</v>
      </c>
    </row>
    <row r="137" spans="1:7" s="84" customFormat="1" hidden="1">
      <c r="A137" s="100" t="str">
        <f>Invoice!F139</f>
        <v>Exchange rate :</v>
      </c>
      <c r="B137" s="79">
        <f>Invoice!C139</f>
        <v>0</v>
      </c>
      <c r="C137" s="80">
        <f>Invoice!B139</f>
        <v>0</v>
      </c>
      <c r="D137" s="85">
        <f t="shared" si="5"/>
        <v>0</v>
      </c>
      <c r="E137" s="85">
        <f t="shared" si="6"/>
        <v>0</v>
      </c>
      <c r="F137" s="86">
        <f>Invoice!G139</f>
        <v>0</v>
      </c>
      <c r="G137" s="87">
        <f t="shared" si="7"/>
        <v>0</v>
      </c>
    </row>
    <row r="138" spans="1:7" s="84" customFormat="1" hidden="1">
      <c r="A138" s="100" t="str">
        <f>Invoice!F140</f>
        <v>Exchange rate :</v>
      </c>
      <c r="B138" s="79">
        <f>Invoice!C140</f>
        <v>0</v>
      </c>
      <c r="C138" s="80">
        <f>Invoice!B140</f>
        <v>0</v>
      </c>
      <c r="D138" s="85">
        <f t="shared" si="5"/>
        <v>0</v>
      </c>
      <c r="E138" s="85">
        <f t="shared" si="6"/>
        <v>0</v>
      </c>
      <c r="F138" s="86">
        <f>Invoice!G140</f>
        <v>0</v>
      </c>
      <c r="G138" s="87">
        <f t="shared" si="7"/>
        <v>0</v>
      </c>
    </row>
    <row r="139" spans="1:7" s="84" customFormat="1" hidden="1">
      <c r="A139" s="100" t="str">
        <f>Invoice!F141</f>
        <v>Exchange rate :</v>
      </c>
      <c r="B139" s="79">
        <f>Invoice!C141</f>
        <v>0</v>
      </c>
      <c r="C139" s="80">
        <f>Invoice!B141</f>
        <v>0</v>
      </c>
      <c r="D139" s="85">
        <f t="shared" si="5"/>
        <v>0</v>
      </c>
      <c r="E139" s="85">
        <f t="shared" si="6"/>
        <v>0</v>
      </c>
      <c r="F139" s="86">
        <f>Invoice!G141</f>
        <v>0</v>
      </c>
      <c r="G139" s="87">
        <f t="shared" si="7"/>
        <v>0</v>
      </c>
    </row>
    <row r="140" spans="1:7" s="84" customFormat="1" hidden="1">
      <c r="A140" s="100" t="str">
        <f>Invoice!F142</f>
        <v>Exchange rate :</v>
      </c>
      <c r="B140" s="79">
        <f>Invoice!C142</f>
        <v>0</v>
      </c>
      <c r="C140" s="80">
        <f>Invoice!B142</f>
        <v>0</v>
      </c>
      <c r="D140" s="85">
        <f t="shared" si="5"/>
        <v>0</v>
      </c>
      <c r="E140" s="85">
        <f t="shared" si="6"/>
        <v>0</v>
      </c>
      <c r="F140" s="86">
        <f>Invoice!G142</f>
        <v>0</v>
      </c>
      <c r="G140" s="87">
        <f t="shared" si="7"/>
        <v>0</v>
      </c>
    </row>
    <row r="141" spans="1:7" s="84" customFormat="1" hidden="1">
      <c r="A141" s="100" t="str">
        <f>Invoice!F143</f>
        <v>Exchange rate :</v>
      </c>
      <c r="B141" s="79">
        <f>Invoice!C143</f>
        <v>0</v>
      </c>
      <c r="C141" s="80">
        <f>Invoice!B143</f>
        <v>0</v>
      </c>
      <c r="D141" s="85">
        <f t="shared" si="5"/>
        <v>0</v>
      </c>
      <c r="E141" s="85">
        <f t="shared" si="6"/>
        <v>0</v>
      </c>
      <c r="F141" s="86">
        <f>Invoice!G143</f>
        <v>0</v>
      </c>
      <c r="G141" s="87">
        <f t="shared" si="7"/>
        <v>0</v>
      </c>
    </row>
    <row r="142" spans="1:7" s="84" customFormat="1" hidden="1">
      <c r="A142" s="100" t="str">
        <f>Invoice!F144</f>
        <v>Exchange rate :</v>
      </c>
      <c r="B142" s="79">
        <f>Invoice!C144</f>
        <v>0</v>
      </c>
      <c r="C142" s="80">
        <f>Invoice!B144</f>
        <v>0</v>
      </c>
      <c r="D142" s="85">
        <f t="shared" si="5"/>
        <v>0</v>
      </c>
      <c r="E142" s="85">
        <f t="shared" si="6"/>
        <v>0</v>
      </c>
      <c r="F142" s="86">
        <f>Invoice!G144</f>
        <v>0</v>
      </c>
      <c r="G142" s="87">
        <f t="shared" si="7"/>
        <v>0</v>
      </c>
    </row>
    <row r="143" spans="1:7" s="84" customFormat="1" hidden="1">
      <c r="A143" s="100" t="str">
        <f>Invoice!F145</f>
        <v>Exchange rate :</v>
      </c>
      <c r="B143" s="79">
        <f>Invoice!C145</f>
        <v>0</v>
      </c>
      <c r="C143" s="80">
        <f>Invoice!B145</f>
        <v>0</v>
      </c>
      <c r="D143" s="85">
        <f t="shared" si="5"/>
        <v>0</v>
      </c>
      <c r="E143" s="85">
        <f t="shared" si="6"/>
        <v>0</v>
      </c>
      <c r="F143" s="86">
        <f>Invoice!G145</f>
        <v>0</v>
      </c>
      <c r="G143" s="87">
        <f t="shared" si="7"/>
        <v>0</v>
      </c>
    </row>
    <row r="144" spans="1:7" s="84" customFormat="1" hidden="1">
      <c r="A144" s="100" t="str">
        <f>Invoice!F146</f>
        <v>Exchange rate :</v>
      </c>
      <c r="B144" s="79">
        <f>Invoice!C146</f>
        <v>0</v>
      </c>
      <c r="C144" s="80">
        <f>Invoice!B146</f>
        <v>0</v>
      </c>
      <c r="D144" s="85">
        <f t="shared" si="5"/>
        <v>0</v>
      </c>
      <c r="E144" s="85">
        <f t="shared" si="6"/>
        <v>0</v>
      </c>
      <c r="F144" s="86">
        <f>Invoice!G146</f>
        <v>0</v>
      </c>
      <c r="G144" s="87">
        <f t="shared" si="7"/>
        <v>0</v>
      </c>
    </row>
    <row r="145" spans="1:7" s="84" customFormat="1" hidden="1">
      <c r="A145" s="100" t="str">
        <f>Invoice!F147</f>
        <v>Exchange rate :</v>
      </c>
      <c r="B145" s="79">
        <f>Invoice!C147</f>
        <v>0</v>
      </c>
      <c r="C145" s="80">
        <f>Invoice!B147</f>
        <v>0</v>
      </c>
      <c r="D145" s="85">
        <f t="shared" si="5"/>
        <v>0</v>
      </c>
      <c r="E145" s="85">
        <f t="shared" si="6"/>
        <v>0</v>
      </c>
      <c r="F145" s="86">
        <f>Invoice!G147</f>
        <v>0</v>
      </c>
      <c r="G145" s="87">
        <f t="shared" si="7"/>
        <v>0</v>
      </c>
    </row>
    <row r="146" spans="1:7" s="84" customFormat="1" hidden="1">
      <c r="A146" s="100" t="str">
        <f>Invoice!F148</f>
        <v>Exchange rate :</v>
      </c>
      <c r="B146" s="79">
        <f>Invoice!C148</f>
        <v>0</v>
      </c>
      <c r="C146" s="80">
        <f>Invoice!B148</f>
        <v>0</v>
      </c>
      <c r="D146" s="85">
        <f t="shared" si="5"/>
        <v>0</v>
      </c>
      <c r="E146" s="85">
        <f t="shared" si="6"/>
        <v>0</v>
      </c>
      <c r="F146" s="86">
        <f>Invoice!G148</f>
        <v>0</v>
      </c>
      <c r="G146" s="87">
        <f t="shared" si="7"/>
        <v>0</v>
      </c>
    </row>
    <row r="147" spans="1:7" s="84" customFormat="1" hidden="1">
      <c r="A147" s="100" t="str">
        <f>Invoice!F149</f>
        <v>Exchange rate :</v>
      </c>
      <c r="B147" s="79">
        <f>Invoice!C149</f>
        <v>0</v>
      </c>
      <c r="C147" s="80">
        <f>Invoice!B149</f>
        <v>0</v>
      </c>
      <c r="D147" s="85">
        <f t="shared" si="5"/>
        <v>0</v>
      </c>
      <c r="E147" s="85">
        <f t="shared" si="6"/>
        <v>0</v>
      </c>
      <c r="F147" s="86">
        <f>Invoice!G149</f>
        <v>0</v>
      </c>
      <c r="G147" s="87">
        <f t="shared" si="7"/>
        <v>0</v>
      </c>
    </row>
    <row r="148" spans="1:7" s="84" customFormat="1" hidden="1">
      <c r="A148" s="100" t="str">
        <f>Invoice!F150</f>
        <v>Exchange rate :</v>
      </c>
      <c r="B148" s="79">
        <f>Invoice!C150</f>
        <v>0</v>
      </c>
      <c r="C148" s="80">
        <f>Invoice!B150</f>
        <v>0</v>
      </c>
      <c r="D148" s="85">
        <f t="shared" si="5"/>
        <v>0</v>
      </c>
      <c r="E148" s="85">
        <f t="shared" si="6"/>
        <v>0</v>
      </c>
      <c r="F148" s="86">
        <f>Invoice!G150</f>
        <v>0</v>
      </c>
      <c r="G148" s="87">
        <f t="shared" si="7"/>
        <v>0</v>
      </c>
    </row>
    <row r="149" spans="1:7" s="84" customFormat="1" hidden="1">
      <c r="A149" s="100" t="str">
        <f>Invoice!F151</f>
        <v>Exchange rate :</v>
      </c>
      <c r="B149" s="79">
        <f>Invoice!C151</f>
        <v>0</v>
      </c>
      <c r="C149" s="80">
        <f>Invoice!B151</f>
        <v>0</v>
      </c>
      <c r="D149" s="85">
        <f t="shared" si="5"/>
        <v>0</v>
      </c>
      <c r="E149" s="85">
        <f t="shared" si="6"/>
        <v>0</v>
      </c>
      <c r="F149" s="86">
        <f>Invoice!G151</f>
        <v>0</v>
      </c>
      <c r="G149" s="87">
        <f t="shared" si="7"/>
        <v>0</v>
      </c>
    </row>
    <row r="150" spans="1:7" s="84" customFormat="1" hidden="1">
      <c r="A150" s="100" t="str">
        <f>Invoice!F152</f>
        <v>Exchange rate :</v>
      </c>
      <c r="B150" s="79">
        <f>Invoice!C152</f>
        <v>0</v>
      </c>
      <c r="C150" s="80">
        <f>Invoice!B152</f>
        <v>0</v>
      </c>
      <c r="D150" s="85">
        <f t="shared" si="5"/>
        <v>0</v>
      </c>
      <c r="E150" s="85">
        <f t="shared" si="6"/>
        <v>0</v>
      </c>
      <c r="F150" s="86">
        <f>Invoice!G152</f>
        <v>0</v>
      </c>
      <c r="G150" s="87">
        <f t="shared" si="7"/>
        <v>0</v>
      </c>
    </row>
    <row r="151" spans="1:7" s="84" customFormat="1" hidden="1">
      <c r="A151" s="100" t="str">
        <f>Invoice!F153</f>
        <v>Exchange rate :</v>
      </c>
      <c r="B151" s="79">
        <f>Invoice!C153</f>
        <v>0</v>
      </c>
      <c r="C151" s="80">
        <f>Invoice!B153</f>
        <v>0</v>
      </c>
      <c r="D151" s="85">
        <f t="shared" si="5"/>
        <v>0</v>
      </c>
      <c r="E151" s="85">
        <f t="shared" si="6"/>
        <v>0</v>
      </c>
      <c r="F151" s="86">
        <f>Invoice!G153</f>
        <v>0</v>
      </c>
      <c r="G151" s="87">
        <f t="shared" si="7"/>
        <v>0</v>
      </c>
    </row>
    <row r="152" spans="1:7" s="84" customFormat="1" hidden="1">
      <c r="A152" s="100" t="str">
        <f>Invoice!F154</f>
        <v>Exchange rate :</v>
      </c>
      <c r="B152" s="79">
        <f>Invoice!C154</f>
        <v>0</v>
      </c>
      <c r="C152" s="80">
        <f>Invoice!B154</f>
        <v>0</v>
      </c>
      <c r="D152" s="85">
        <f t="shared" si="5"/>
        <v>0</v>
      </c>
      <c r="E152" s="85">
        <f t="shared" si="6"/>
        <v>0</v>
      </c>
      <c r="F152" s="86">
        <f>Invoice!G154</f>
        <v>0</v>
      </c>
      <c r="G152" s="87">
        <f t="shared" si="7"/>
        <v>0</v>
      </c>
    </row>
    <row r="153" spans="1:7" s="84" customFormat="1" hidden="1">
      <c r="A153" s="100" t="str">
        <f>Invoice!F155</f>
        <v>Exchange rate :</v>
      </c>
      <c r="B153" s="79">
        <f>Invoice!C155</f>
        <v>0</v>
      </c>
      <c r="C153" s="80">
        <f>Invoice!B155</f>
        <v>0</v>
      </c>
      <c r="D153" s="85">
        <f t="shared" si="5"/>
        <v>0</v>
      </c>
      <c r="E153" s="85">
        <f t="shared" si="6"/>
        <v>0</v>
      </c>
      <c r="F153" s="86">
        <f>Invoice!G155</f>
        <v>0</v>
      </c>
      <c r="G153" s="87">
        <f t="shared" si="7"/>
        <v>0</v>
      </c>
    </row>
    <row r="154" spans="1:7" s="84" customFormat="1" hidden="1">
      <c r="A154" s="100" t="str">
        <f>Invoice!F156</f>
        <v>Exchange rate :</v>
      </c>
      <c r="B154" s="79">
        <f>Invoice!C156</f>
        <v>0</v>
      </c>
      <c r="C154" s="80">
        <f>Invoice!B156</f>
        <v>0</v>
      </c>
      <c r="D154" s="85">
        <f t="shared" si="5"/>
        <v>0</v>
      </c>
      <c r="E154" s="85">
        <f t="shared" si="6"/>
        <v>0</v>
      </c>
      <c r="F154" s="86">
        <f>Invoice!G156</f>
        <v>0</v>
      </c>
      <c r="G154" s="87">
        <f t="shared" si="7"/>
        <v>0</v>
      </c>
    </row>
    <row r="155" spans="1:7" s="84" customFormat="1" hidden="1">
      <c r="A155" s="100" t="str">
        <f>Invoice!F157</f>
        <v>Exchange rate :</v>
      </c>
      <c r="B155" s="79">
        <f>Invoice!C157</f>
        <v>0</v>
      </c>
      <c r="C155" s="80">
        <f>Invoice!B157</f>
        <v>0</v>
      </c>
      <c r="D155" s="85">
        <f t="shared" si="5"/>
        <v>0</v>
      </c>
      <c r="E155" s="85">
        <f t="shared" si="6"/>
        <v>0</v>
      </c>
      <c r="F155" s="86">
        <f>Invoice!G157</f>
        <v>0</v>
      </c>
      <c r="G155" s="87">
        <f t="shared" si="7"/>
        <v>0</v>
      </c>
    </row>
    <row r="156" spans="1:7" s="84" customFormat="1" hidden="1">
      <c r="A156" s="100" t="str">
        <f>Invoice!F158</f>
        <v>Exchange rate :</v>
      </c>
      <c r="B156" s="79">
        <f>Invoice!C158</f>
        <v>0</v>
      </c>
      <c r="C156" s="80">
        <f>Invoice!B158</f>
        <v>0</v>
      </c>
      <c r="D156" s="85">
        <f t="shared" si="5"/>
        <v>0</v>
      </c>
      <c r="E156" s="85">
        <f t="shared" si="6"/>
        <v>0</v>
      </c>
      <c r="F156" s="86">
        <f>Invoice!G158</f>
        <v>0</v>
      </c>
      <c r="G156" s="87">
        <f t="shared" si="7"/>
        <v>0</v>
      </c>
    </row>
    <row r="157" spans="1:7" s="84" customFormat="1" hidden="1">
      <c r="A157" s="100" t="str">
        <f>Invoice!F159</f>
        <v>Exchange rate :</v>
      </c>
      <c r="B157" s="79">
        <f>Invoice!C159</f>
        <v>0</v>
      </c>
      <c r="C157" s="80">
        <f>Invoice!B159</f>
        <v>0</v>
      </c>
      <c r="D157" s="85">
        <f t="shared" si="5"/>
        <v>0</v>
      </c>
      <c r="E157" s="85">
        <f t="shared" si="6"/>
        <v>0</v>
      </c>
      <c r="F157" s="86">
        <f>Invoice!G159</f>
        <v>0</v>
      </c>
      <c r="G157" s="87">
        <f t="shared" si="7"/>
        <v>0</v>
      </c>
    </row>
    <row r="158" spans="1:7" s="84" customFormat="1" hidden="1">
      <c r="A158" s="100" t="str">
        <f>Invoice!F160</f>
        <v>Exchange rate :</v>
      </c>
      <c r="B158" s="79">
        <f>Invoice!C160</f>
        <v>0</v>
      </c>
      <c r="C158" s="80">
        <f>Invoice!B160</f>
        <v>0</v>
      </c>
      <c r="D158" s="85">
        <f t="shared" si="5"/>
        <v>0</v>
      </c>
      <c r="E158" s="85">
        <f t="shared" si="6"/>
        <v>0</v>
      </c>
      <c r="F158" s="86">
        <f>Invoice!G160</f>
        <v>0</v>
      </c>
      <c r="G158" s="87">
        <f t="shared" si="7"/>
        <v>0</v>
      </c>
    </row>
    <row r="159" spans="1:7" s="84" customFormat="1" hidden="1">
      <c r="A159" s="100" t="str">
        <f>Invoice!F161</f>
        <v>Exchange rate :</v>
      </c>
      <c r="B159" s="79">
        <f>Invoice!C161</f>
        <v>0</v>
      </c>
      <c r="C159" s="80">
        <f>Invoice!B161</f>
        <v>0</v>
      </c>
      <c r="D159" s="85">
        <f t="shared" si="5"/>
        <v>0</v>
      </c>
      <c r="E159" s="85">
        <f t="shared" si="6"/>
        <v>0</v>
      </c>
      <c r="F159" s="86">
        <f>Invoice!G161</f>
        <v>0</v>
      </c>
      <c r="G159" s="87">
        <f t="shared" si="7"/>
        <v>0</v>
      </c>
    </row>
    <row r="160" spans="1:7" s="84" customFormat="1" hidden="1">
      <c r="A160" s="100" t="str">
        <f>Invoice!F162</f>
        <v>Exchange rate :</v>
      </c>
      <c r="B160" s="79">
        <f>Invoice!C162</f>
        <v>0</v>
      </c>
      <c r="C160" s="80">
        <f>Invoice!B162</f>
        <v>0</v>
      </c>
      <c r="D160" s="85">
        <f t="shared" si="5"/>
        <v>0</v>
      </c>
      <c r="E160" s="85">
        <f t="shared" si="6"/>
        <v>0</v>
      </c>
      <c r="F160" s="86">
        <f>Invoice!G162</f>
        <v>0</v>
      </c>
      <c r="G160" s="87">
        <f t="shared" si="7"/>
        <v>0</v>
      </c>
    </row>
    <row r="161" spans="1:7" s="84" customFormat="1" hidden="1">
      <c r="A161" s="100" t="str">
        <f>Invoice!F163</f>
        <v>Exchange rate :</v>
      </c>
      <c r="B161" s="79">
        <f>Invoice!C163</f>
        <v>0</v>
      </c>
      <c r="C161" s="80">
        <f>Invoice!B163</f>
        <v>0</v>
      </c>
      <c r="D161" s="85">
        <f t="shared" si="5"/>
        <v>0</v>
      </c>
      <c r="E161" s="85">
        <f t="shared" si="6"/>
        <v>0</v>
      </c>
      <c r="F161" s="86">
        <f>Invoice!G163</f>
        <v>0</v>
      </c>
      <c r="G161" s="87">
        <f t="shared" si="7"/>
        <v>0</v>
      </c>
    </row>
    <row r="162" spans="1:7" s="84" customFormat="1" hidden="1">
      <c r="A162" s="100" t="str">
        <f>Invoice!F164</f>
        <v>Exchange rate :</v>
      </c>
      <c r="B162" s="79">
        <f>Invoice!C164</f>
        <v>0</v>
      </c>
      <c r="C162" s="80">
        <f>Invoice!B164</f>
        <v>0</v>
      </c>
      <c r="D162" s="85">
        <f t="shared" si="5"/>
        <v>0</v>
      </c>
      <c r="E162" s="85">
        <f t="shared" si="6"/>
        <v>0</v>
      </c>
      <c r="F162" s="86">
        <f>Invoice!G164</f>
        <v>0</v>
      </c>
      <c r="G162" s="87">
        <f t="shared" si="7"/>
        <v>0</v>
      </c>
    </row>
    <row r="163" spans="1:7" s="84" customFormat="1" hidden="1">
      <c r="A163" s="100" t="str">
        <f>Invoice!F165</f>
        <v>Exchange rate :</v>
      </c>
      <c r="B163" s="79">
        <f>Invoice!C165</f>
        <v>0</v>
      </c>
      <c r="C163" s="80">
        <f>Invoice!B165</f>
        <v>0</v>
      </c>
      <c r="D163" s="85">
        <f t="shared" si="5"/>
        <v>0</v>
      </c>
      <c r="E163" s="85">
        <f t="shared" si="6"/>
        <v>0</v>
      </c>
      <c r="F163" s="86">
        <f>Invoice!G165</f>
        <v>0</v>
      </c>
      <c r="G163" s="87">
        <f t="shared" si="7"/>
        <v>0</v>
      </c>
    </row>
    <row r="164" spans="1:7" s="84" customFormat="1" hidden="1">
      <c r="A164" s="100" t="str">
        <f>Invoice!F166</f>
        <v>Exchange rate :</v>
      </c>
      <c r="B164" s="79">
        <f>Invoice!C166</f>
        <v>0</v>
      </c>
      <c r="C164" s="80">
        <f>Invoice!B166</f>
        <v>0</v>
      </c>
      <c r="D164" s="85">
        <f t="shared" si="5"/>
        <v>0</v>
      </c>
      <c r="E164" s="85">
        <f t="shared" si="6"/>
        <v>0</v>
      </c>
      <c r="F164" s="86">
        <f>Invoice!G166</f>
        <v>0</v>
      </c>
      <c r="G164" s="87">
        <f t="shared" si="7"/>
        <v>0</v>
      </c>
    </row>
    <row r="165" spans="1:7" s="84" customFormat="1" hidden="1">
      <c r="A165" s="100" t="str">
        <f>Invoice!F167</f>
        <v>Exchange rate :</v>
      </c>
      <c r="B165" s="79">
        <f>Invoice!C167</f>
        <v>0</v>
      </c>
      <c r="C165" s="80">
        <f>Invoice!B167</f>
        <v>0</v>
      </c>
      <c r="D165" s="85">
        <f t="shared" si="5"/>
        <v>0</v>
      </c>
      <c r="E165" s="85">
        <f t="shared" si="6"/>
        <v>0</v>
      </c>
      <c r="F165" s="86">
        <f>Invoice!G167</f>
        <v>0</v>
      </c>
      <c r="G165" s="87">
        <f t="shared" si="7"/>
        <v>0</v>
      </c>
    </row>
    <row r="166" spans="1:7" s="84" customFormat="1" hidden="1">
      <c r="A166" s="100" t="str">
        <f>Invoice!F168</f>
        <v>Exchange rate :</v>
      </c>
      <c r="B166" s="79">
        <f>Invoice!C168</f>
        <v>0</v>
      </c>
      <c r="C166" s="80">
        <f>Invoice!B168</f>
        <v>0</v>
      </c>
      <c r="D166" s="85">
        <f t="shared" si="5"/>
        <v>0</v>
      </c>
      <c r="E166" s="85">
        <f t="shared" si="6"/>
        <v>0</v>
      </c>
      <c r="F166" s="86">
        <f>Invoice!G168</f>
        <v>0</v>
      </c>
      <c r="G166" s="87">
        <f t="shared" si="7"/>
        <v>0</v>
      </c>
    </row>
    <row r="167" spans="1:7" s="84" customFormat="1" hidden="1">
      <c r="A167" s="100" t="str">
        <f>Invoice!F169</f>
        <v>Exchange rate :</v>
      </c>
      <c r="B167" s="79">
        <f>Invoice!C169</f>
        <v>0</v>
      </c>
      <c r="C167" s="80">
        <f>Invoice!B169</f>
        <v>0</v>
      </c>
      <c r="D167" s="85">
        <f t="shared" si="5"/>
        <v>0</v>
      </c>
      <c r="E167" s="85">
        <f t="shared" si="6"/>
        <v>0</v>
      </c>
      <c r="F167" s="86">
        <f>Invoice!G169</f>
        <v>0</v>
      </c>
      <c r="G167" s="87">
        <f t="shared" si="7"/>
        <v>0</v>
      </c>
    </row>
    <row r="168" spans="1:7" s="84" customFormat="1" hidden="1">
      <c r="A168" s="100" t="str">
        <f>Invoice!F170</f>
        <v>Exchange rate :</v>
      </c>
      <c r="B168" s="79">
        <f>Invoice!C170</f>
        <v>0</v>
      </c>
      <c r="C168" s="80">
        <f>Invoice!B170</f>
        <v>0</v>
      </c>
      <c r="D168" s="85">
        <f t="shared" si="5"/>
        <v>0</v>
      </c>
      <c r="E168" s="85">
        <f t="shared" si="6"/>
        <v>0</v>
      </c>
      <c r="F168" s="86">
        <f>Invoice!G170</f>
        <v>0</v>
      </c>
      <c r="G168" s="87">
        <f t="shared" si="7"/>
        <v>0</v>
      </c>
    </row>
    <row r="169" spans="1:7" s="84" customFormat="1" hidden="1">
      <c r="A169" s="100" t="str">
        <f>Invoice!F171</f>
        <v>Exchange rate :</v>
      </c>
      <c r="B169" s="79">
        <f>Invoice!C171</f>
        <v>0</v>
      </c>
      <c r="C169" s="80">
        <f>Invoice!B171</f>
        <v>0</v>
      </c>
      <c r="D169" s="85">
        <f t="shared" si="5"/>
        <v>0</v>
      </c>
      <c r="E169" s="85">
        <f t="shared" si="6"/>
        <v>0</v>
      </c>
      <c r="F169" s="86">
        <f>Invoice!G171</f>
        <v>0</v>
      </c>
      <c r="G169" s="87">
        <f t="shared" si="7"/>
        <v>0</v>
      </c>
    </row>
    <row r="170" spans="1:7" s="84" customFormat="1" hidden="1">
      <c r="A170" s="100" t="str">
        <f>Invoice!F172</f>
        <v>Exchange rate :</v>
      </c>
      <c r="B170" s="79">
        <f>Invoice!C172</f>
        <v>0</v>
      </c>
      <c r="C170" s="80">
        <f>Invoice!B172</f>
        <v>0</v>
      </c>
      <c r="D170" s="85">
        <f t="shared" si="5"/>
        <v>0</v>
      </c>
      <c r="E170" s="85">
        <f t="shared" si="6"/>
        <v>0</v>
      </c>
      <c r="F170" s="86">
        <f>Invoice!G172</f>
        <v>0</v>
      </c>
      <c r="G170" s="87">
        <f t="shared" si="7"/>
        <v>0</v>
      </c>
    </row>
    <row r="171" spans="1:7" s="84" customFormat="1" hidden="1">
      <c r="A171" s="100" t="str">
        <f>Invoice!F173</f>
        <v>Exchange rate :</v>
      </c>
      <c r="B171" s="79">
        <f>Invoice!C173</f>
        <v>0</v>
      </c>
      <c r="C171" s="80">
        <f>Invoice!B173</f>
        <v>0</v>
      </c>
      <c r="D171" s="85">
        <f t="shared" si="5"/>
        <v>0</v>
      </c>
      <c r="E171" s="85">
        <f t="shared" si="6"/>
        <v>0</v>
      </c>
      <c r="F171" s="86">
        <f>Invoice!G173</f>
        <v>0</v>
      </c>
      <c r="G171" s="87">
        <f t="shared" si="7"/>
        <v>0</v>
      </c>
    </row>
    <row r="172" spans="1:7" s="84" customFormat="1" hidden="1">
      <c r="A172" s="100" t="str">
        <f>Invoice!F174</f>
        <v>Exchange rate :</v>
      </c>
      <c r="B172" s="79">
        <f>Invoice!C174</f>
        <v>0</v>
      </c>
      <c r="C172" s="80">
        <f>Invoice!B174</f>
        <v>0</v>
      </c>
      <c r="D172" s="85">
        <f t="shared" si="5"/>
        <v>0</v>
      </c>
      <c r="E172" s="85">
        <f t="shared" si="6"/>
        <v>0</v>
      </c>
      <c r="F172" s="86">
        <f>Invoice!G174</f>
        <v>0</v>
      </c>
      <c r="G172" s="87">
        <f t="shared" si="7"/>
        <v>0</v>
      </c>
    </row>
    <row r="173" spans="1:7" s="84" customFormat="1" hidden="1">
      <c r="A173" s="100" t="str">
        <f>Invoice!F175</f>
        <v>Exchange rate :</v>
      </c>
      <c r="B173" s="79">
        <f>Invoice!C175</f>
        <v>0</v>
      </c>
      <c r="C173" s="80">
        <f>Invoice!B175</f>
        <v>0</v>
      </c>
      <c r="D173" s="85">
        <f t="shared" si="5"/>
        <v>0</v>
      </c>
      <c r="E173" s="85">
        <f t="shared" si="6"/>
        <v>0</v>
      </c>
      <c r="F173" s="86">
        <f>Invoice!G175</f>
        <v>0</v>
      </c>
      <c r="G173" s="87">
        <f t="shared" si="7"/>
        <v>0</v>
      </c>
    </row>
    <row r="174" spans="1:7" s="84" customFormat="1" hidden="1">
      <c r="A174" s="100" t="str">
        <f>Invoice!F176</f>
        <v>Exchange rate :</v>
      </c>
      <c r="B174" s="79">
        <f>Invoice!C176</f>
        <v>0</v>
      </c>
      <c r="C174" s="80">
        <f>Invoice!B176</f>
        <v>0</v>
      </c>
      <c r="D174" s="85">
        <f t="shared" si="5"/>
        <v>0</v>
      </c>
      <c r="E174" s="85">
        <f t="shared" si="6"/>
        <v>0</v>
      </c>
      <c r="F174" s="86">
        <f>Invoice!G176</f>
        <v>0</v>
      </c>
      <c r="G174" s="87">
        <f t="shared" si="7"/>
        <v>0</v>
      </c>
    </row>
    <row r="175" spans="1:7" s="84" customFormat="1" hidden="1">
      <c r="A175" s="100" t="str">
        <f>Invoice!F177</f>
        <v>Exchange rate :</v>
      </c>
      <c r="B175" s="79">
        <f>Invoice!C177</f>
        <v>0</v>
      </c>
      <c r="C175" s="80">
        <f>Invoice!B177</f>
        <v>0</v>
      </c>
      <c r="D175" s="85">
        <f t="shared" si="5"/>
        <v>0</v>
      </c>
      <c r="E175" s="85">
        <f t="shared" si="6"/>
        <v>0</v>
      </c>
      <c r="F175" s="86">
        <f>Invoice!G177</f>
        <v>0</v>
      </c>
      <c r="G175" s="87">
        <f t="shared" si="7"/>
        <v>0</v>
      </c>
    </row>
    <row r="176" spans="1:7" s="84" customFormat="1" hidden="1">
      <c r="A176" s="100" t="str">
        <f>Invoice!F178</f>
        <v>Exchange rate :</v>
      </c>
      <c r="B176" s="79">
        <f>Invoice!C178</f>
        <v>0</v>
      </c>
      <c r="C176" s="80">
        <f>Invoice!B178</f>
        <v>0</v>
      </c>
      <c r="D176" s="85">
        <f t="shared" si="5"/>
        <v>0</v>
      </c>
      <c r="E176" s="85">
        <f t="shared" si="6"/>
        <v>0</v>
      </c>
      <c r="F176" s="86">
        <f>Invoice!G178</f>
        <v>0</v>
      </c>
      <c r="G176" s="87">
        <f t="shared" si="7"/>
        <v>0</v>
      </c>
    </row>
    <row r="177" spans="1:7" s="84" customFormat="1" hidden="1">
      <c r="A177" s="100" t="str">
        <f>Invoice!F179</f>
        <v>Exchange rate :</v>
      </c>
      <c r="B177" s="79">
        <f>Invoice!C179</f>
        <v>0</v>
      </c>
      <c r="C177" s="80">
        <f>Invoice!B179</f>
        <v>0</v>
      </c>
      <c r="D177" s="85">
        <f t="shared" si="5"/>
        <v>0</v>
      </c>
      <c r="E177" s="85">
        <f t="shared" si="6"/>
        <v>0</v>
      </c>
      <c r="F177" s="86">
        <f>Invoice!G179</f>
        <v>0</v>
      </c>
      <c r="G177" s="87">
        <f t="shared" si="7"/>
        <v>0</v>
      </c>
    </row>
    <row r="178" spans="1:7" s="84" customFormat="1" hidden="1">
      <c r="A178" s="100" t="str">
        <f>Invoice!F180</f>
        <v>Exchange rate :</v>
      </c>
      <c r="B178" s="79">
        <f>Invoice!C180</f>
        <v>0</v>
      </c>
      <c r="C178" s="80">
        <f>Invoice!B180</f>
        <v>0</v>
      </c>
      <c r="D178" s="85">
        <f t="shared" si="5"/>
        <v>0</v>
      </c>
      <c r="E178" s="85">
        <f t="shared" si="6"/>
        <v>0</v>
      </c>
      <c r="F178" s="86">
        <f>Invoice!G180</f>
        <v>0</v>
      </c>
      <c r="G178" s="87">
        <f t="shared" si="7"/>
        <v>0</v>
      </c>
    </row>
    <row r="179" spans="1:7" s="84" customFormat="1" hidden="1">
      <c r="A179" s="100" t="str">
        <f>Invoice!F181</f>
        <v>Exchange rate :</v>
      </c>
      <c r="B179" s="79">
        <f>Invoice!C181</f>
        <v>0</v>
      </c>
      <c r="C179" s="80">
        <f>Invoice!B181</f>
        <v>0</v>
      </c>
      <c r="D179" s="85">
        <f t="shared" si="5"/>
        <v>0</v>
      </c>
      <c r="E179" s="85">
        <f t="shared" si="6"/>
        <v>0</v>
      </c>
      <c r="F179" s="86">
        <f>Invoice!G181</f>
        <v>0</v>
      </c>
      <c r="G179" s="87">
        <f t="shared" si="7"/>
        <v>0</v>
      </c>
    </row>
    <row r="180" spans="1:7" s="84" customFormat="1" hidden="1">
      <c r="A180" s="100" t="str">
        <f>Invoice!F182</f>
        <v>Exchange rate :</v>
      </c>
      <c r="B180" s="79">
        <f>Invoice!C182</f>
        <v>0</v>
      </c>
      <c r="C180" s="80">
        <f>Invoice!B182</f>
        <v>0</v>
      </c>
      <c r="D180" s="85">
        <f t="shared" si="5"/>
        <v>0</v>
      </c>
      <c r="E180" s="85">
        <f t="shared" si="6"/>
        <v>0</v>
      </c>
      <c r="F180" s="86">
        <f>Invoice!G182</f>
        <v>0</v>
      </c>
      <c r="G180" s="87">
        <f t="shared" si="7"/>
        <v>0</v>
      </c>
    </row>
    <row r="181" spans="1:7" s="84" customFormat="1" hidden="1">
      <c r="A181" s="100" t="str">
        <f>Invoice!F183</f>
        <v>Exchange rate :</v>
      </c>
      <c r="B181" s="79">
        <f>Invoice!C183</f>
        <v>0</v>
      </c>
      <c r="C181" s="80">
        <f>Invoice!B183</f>
        <v>0</v>
      </c>
      <c r="D181" s="85">
        <f t="shared" si="5"/>
        <v>0</v>
      </c>
      <c r="E181" s="85">
        <f t="shared" si="6"/>
        <v>0</v>
      </c>
      <c r="F181" s="86">
        <f>Invoice!G183</f>
        <v>0</v>
      </c>
      <c r="G181" s="87">
        <f t="shared" si="7"/>
        <v>0</v>
      </c>
    </row>
    <row r="182" spans="1:7" s="84" customFormat="1" hidden="1">
      <c r="A182" s="100" t="str">
        <f>Invoice!F184</f>
        <v>Exchange rate :</v>
      </c>
      <c r="B182" s="79">
        <f>Invoice!C184</f>
        <v>0</v>
      </c>
      <c r="C182" s="80">
        <f>Invoice!B184</f>
        <v>0</v>
      </c>
      <c r="D182" s="85">
        <f t="shared" si="5"/>
        <v>0</v>
      </c>
      <c r="E182" s="85">
        <f t="shared" si="6"/>
        <v>0</v>
      </c>
      <c r="F182" s="86">
        <f>Invoice!G184</f>
        <v>0</v>
      </c>
      <c r="G182" s="87">
        <f t="shared" si="7"/>
        <v>0</v>
      </c>
    </row>
    <row r="183" spans="1:7" s="84" customFormat="1" hidden="1">
      <c r="A183" s="100" t="str">
        <f>Invoice!F185</f>
        <v>Exchange rate :</v>
      </c>
      <c r="B183" s="79">
        <f>Invoice!C185</f>
        <v>0</v>
      </c>
      <c r="C183" s="80">
        <f>Invoice!B185</f>
        <v>0</v>
      </c>
      <c r="D183" s="85">
        <f t="shared" si="5"/>
        <v>0</v>
      </c>
      <c r="E183" s="85">
        <f t="shared" si="6"/>
        <v>0</v>
      </c>
      <c r="F183" s="86">
        <f>Invoice!G185</f>
        <v>0</v>
      </c>
      <c r="G183" s="87">
        <f t="shared" si="7"/>
        <v>0</v>
      </c>
    </row>
    <row r="184" spans="1:7" s="84" customFormat="1" hidden="1">
      <c r="A184" s="100" t="str">
        <f>Invoice!F186</f>
        <v>Exchange rate :</v>
      </c>
      <c r="B184" s="79">
        <f>Invoice!C186</f>
        <v>0</v>
      </c>
      <c r="C184" s="80">
        <f>Invoice!B186</f>
        <v>0</v>
      </c>
      <c r="D184" s="85">
        <f t="shared" si="5"/>
        <v>0</v>
      </c>
      <c r="E184" s="85">
        <f t="shared" si="6"/>
        <v>0</v>
      </c>
      <c r="F184" s="86">
        <f>Invoice!G186</f>
        <v>0</v>
      </c>
      <c r="G184" s="87">
        <f t="shared" si="7"/>
        <v>0</v>
      </c>
    </row>
    <row r="185" spans="1:7" s="84" customFormat="1" hidden="1">
      <c r="A185" s="100" t="str">
        <f>Invoice!F187</f>
        <v>Exchange rate :</v>
      </c>
      <c r="B185" s="79">
        <f>Invoice!C187</f>
        <v>0</v>
      </c>
      <c r="C185" s="80">
        <f>Invoice!B187</f>
        <v>0</v>
      </c>
      <c r="D185" s="85">
        <f t="shared" si="5"/>
        <v>0</v>
      </c>
      <c r="E185" s="85">
        <f t="shared" si="6"/>
        <v>0</v>
      </c>
      <c r="F185" s="86">
        <f>Invoice!G187</f>
        <v>0</v>
      </c>
      <c r="G185" s="87">
        <f t="shared" si="7"/>
        <v>0</v>
      </c>
    </row>
    <row r="186" spans="1:7" s="84" customFormat="1" hidden="1">
      <c r="A186" s="100" t="str">
        <f>Invoice!F188</f>
        <v>Exchange rate :</v>
      </c>
      <c r="B186" s="79">
        <f>Invoice!C188</f>
        <v>0</v>
      </c>
      <c r="C186" s="80">
        <f>Invoice!B188</f>
        <v>0</v>
      </c>
      <c r="D186" s="85">
        <f t="shared" si="5"/>
        <v>0</v>
      </c>
      <c r="E186" s="85">
        <f t="shared" si="6"/>
        <v>0</v>
      </c>
      <c r="F186" s="86">
        <f>Invoice!G188</f>
        <v>0</v>
      </c>
      <c r="G186" s="87">
        <f t="shared" si="7"/>
        <v>0</v>
      </c>
    </row>
    <row r="187" spans="1:7" s="84" customFormat="1" hidden="1">
      <c r="A187" s="100" t="str">
        <f>Invoice!F189</f>
        <v>Exchange rate :</v>
      </c>
      <c r="B187" s="79">
        <f>Invoice!C189</f>
        <v>0</v>
      </c>
      <c r="C187" s="80">
        <f>Invoice!B189</f>
        <v>0</v>
      </c>
      <c r="D187" s="85">
        <f t="shared" si="5"/>
        <v>0</v>
      </c>
      <c r="E187" s="85">
        <f t="shared" si="6"/>
        <v>0</v>
      </c>
      <c r="F187" s="86">
        <f>Invoice!G189</f>
        <v>0</v>
      </c>
      <c r="G187" s="87">
        <f t="shared" si="7"/>
        <v>0</v>
      </c>
    </row>
    <row r="188" spans="1:7" s="84" customFormat="1" hidden="1">
      <c r="A188" s="100" t="str">
        <f>Invoice!F190</f>
        <v>Exchange rate :</v>
      </c>
      <c r="B188" s="79">
        <f>Invoice!C190</f>
        <v>0</v>
      </c>
      <c r="C188" s="80">
        <f>Invoice!B190</f>
        <v>0</v>
      </c>
      <c r="D188" s="85">
        <f t="shared" si="5"/>
        <v>0</v>
      </c>
      <c r="E188" s="85">
        <f t="shared" si="6"/>
        <v>0</v>
      </c>
      <c r="F188" s="86">
        <f>Invoice!G190</f>
        <v>0</v>
      </c>
      <c r="G188" s="87">
        <f t="shared" si="7"/>
        <v>0</v>
      </c>
    </row>
    <row r="189" spans="1:7" s="84" customFormat="1" hidden="1">
      <c r="A189" s="100" t="str">
        <f>Invoice!F191</f>
        <v>Exchange rate :</v>
      </c>
      <c r="B189" s="79">
        <f>Invoice!C191</f>
        <v>0</v>
      </c>
      <c r="C189" s="80">
        <f>Invoice!B191</f>
        <v>0</v>
      </c>
      <c r="D189" s="85">
        <f t="shared" si="5"/>
        <v>0</v>
      </c>
      <c r="E189" s="85">
        <f t="shared" si="6"/>
        <v>0</v>
      </c>
      <c r="F189" s="86">
        <f>Invoice!G191</f>
        <v>0</v>
      </c>
      <c r="G189" s="87">
        <f t="shared" si="7"/>
        <v>0</v>
      </c>
    </row>
    <row r="190" spans="1:7" s="84" customFormat="1" hidden="1">
      <c r="A190" s="100" t="str">
        <f>Invoice!F192</f>
        <v>Exchange rate :</v>
      </c>
      <c r="B190" s="79">
        <f>Invoice!C192</f>
        <v>0</v>
      </c>
      <c r="C190" s="80">
        <f>Invoice!B192</f>
        <v>0</v>
      </c>
      <c r="D190" s="85">
        <f t="shared" si="5"/>
        <v>0</v>
      </c>
      <c r="E190" s="85">
        <f t="shared" si="6"/>
        <v>0</v>
      </c>
      <c r="F190" s="86">
        <f>Invoice!G192</f>
        <v>0</v>
      </c>
      <c r="G190" s="87">
        <f t="shared" si="7"/>
        <v>0</v>
      </c>
    </row>
    <row r="191" spans="1:7" s="84" customFormat="1" hidden="1">
      <c r="A191" s="100" t="str">
        <f>Invoice!F193</f>
        <v>Exchange rate :</v>
      </c>
      <c r="B191" s="79">
        <f>Invoice!C193</f>
        <v>0</v>
      </c>
      <c r="C191" s="80">
        <f>Invoice!B193</f>
        <v>0</v>
      </c>
      <c r="D191" s="85">
        <f t="shared" si="5"/>
        <v>0</v>
      </c>
      <c r="E191" s="85">
        <f t="shared" si="6"/>
        <v>0</v>
      </c>
      <c r="F191" s="86">
        <f>Invoice!G193</f>
        <v>0</v>
      </c>
      <c r="G191" s="87">
        <f t="shared" si="7"/>
        <v>0</v>
      </c>
    </row>
    <row r="192" spans="1:7" s="84" customFormat="1" hidden="1">
      <c r="A192" s="100" t="str">
        <f>Invoice!F194</f>
        <v>Exchange rate :</v>
      </c>
      <c r="B192" s="79">
        <f>Invoice!C194</f>
        <v>0</v>
      </c>
      <c r="C192" s="80">
        <f>Invoice!B194</f>
        <v>0</v>
      </c>
      <c r="D192" s="85">
        <f t="shared" si="5"/>
        <v>0</v>
      </c>
      <c r="E192" s="85">
        <f t="shared" si="6"/>
        <v>0</v>
      </c>
      <c r="F192" s="86">
        <f>Invoice!G194</f>
        <v>0</v>
      </c>
      <c r="G192" s="87">
        <f t="shared" si="7"/>
        <v>0</v>
      </c>
    </row>
    <row r="193" spans="1:7" s="84" customFormat="1" hidden="1">
      <c r="A193" s="100" t="str">
        <f>Invoice!F195</f>
        <v>Exchange rate :</v>
      </c>
      <c r="B193" s="79">
        <f>Invoice!C195</f>
        <v>0</v>
      </c>
      <c r="C193" s="80">
        <f>Invoice!B195</f>
        <v>0</v>
      </c>
      <c r="D193" s="85">
        <f t="shared" ref="D193:D256" si="8">F193/$D$14</f>
        <v>0</v>
      </c>
      <c r="E193" s="85">
        <f t="shared" ref="E193:E256" si="9">G193/$D$14</f>
        <v>0</v>
      </c>
      <c r="F193" s="86">
        <f>Invoice!G195</f>
        <v>0</v>
      </c>
      <c r="G193" s="87">
        <f t="shared" ref="G193:G256" si="10">C193*F193</f>
        <v>0</v>
      </c>
    </row>
    <row r="194" spans="1:7" s="84" customFormat="1" hidden="1">
      <c r="A194" s="100" t="str">
        <f>Invoice!F196</f>
        <v>Exchange rate :</v>
      </c>
      <c r="B194" s="79">
        <f>Invoice!C196</f>
        <v>0</v>
      </c>
      <c r="C194" s="80">
        <f>Invoice!B196</f>
        <v>0</v>
      </c>
      <c r="D194" s="85">
        <f t="shared" si="8"/>
        <v>0</v>
      </c>
      <c r="E194" s="85">
        <f t="shared" si="9"/>
        <v>0</v>
      </c>
      <c r="F194" s="86">
        <f>Invoice!G196</f>
        <v>0</v>
      </c>
      <c r="G194" s="87">
        <f t="shared" si="10"/>
        <v>0</v>
      </c>
    </row>
    <row r="195" spans="1:7" s="84" customFormat="1" hidden="1">
      <c r="A195" s="100" t="str">
        <f>Invoice!F197</f>
        <v>Exchange rate :</v>
      </c>
      <c r="B195" s="79">
        <f>Invoice!C197</f>
        <v>0</v>
      </c>
      <c r="C195" s="80">
        <f>Invoice!B197</f>
        <v>0</v>
      </c>
      <c r="D195" s="85">
        <f t="shared" si="8"/>
        <v>0</v>
      </c>
      <c r="E195" s="85">
        <f t="shared" si="9"/>
        <v>0</v>
      </c>
      <c r="F195" s="86">
        <f>Invoice!G197</f>
        <v>0</v>
      </c>
      <c r="G195" s="87">
        <f t="shared" si="10"/>
        <v>0</v>
      </c>
    </row>
    <row r="196" spans="1:7" s="84" customFormat="1" hidden="1">
      <c r="A196" s="100" t="str">
        <f>Invoice!F198</f>
        <v>Exchange rate :</v>
      </c>
      <c r="B196" s="79">
        <f>Invoice!C198</f>
        <v>0</v>
      </c>
      <c r="C196" s="80">
        <f>Invoice!B198</f>
        <v>0</v>
      </c>
      <c r="D196" s="85">
        <f t="shared" si="8"/>
        <v>0</v>
      </c>
      <c r="E196" s="85">
        <f t="shared" si="9"/>
        <v>0</v>
      </c>
      <c r="F196" s="86">
        <f>Invoice!G198</f>
        <v>0</v>
      </c>
      <c r="G196" s="87">
        <f t="shared" si="10"/>
        <v>0</v>
      </c>
    </row>
    <row r="197" spans="1:7" s="84" customFormat="1" hidden="1">
      <c r="A197" s="100" t="str">
        <f>Invoice!F199</f>
        <v>Exchange rate :</v>
      </c>
      <c r="B197" s="79">
        <f>Invoice!C199</f>
        <v>0</v>
      </c>
      <c r="C197" s="80">
        <f>Invoice!B199</f>
        <v>0</v>
      </c>
      <c r="D197" s="85">
        <f t="shared" si="8"/>
        <v>0</v>
      </c>
      <c r="E197" s="85">
        <f t="shared" si="9"/>
        <v>0</v>
      </c>
      <c r="F197" s="86">
        <f>Invoice!G199</f>
        <v>0</v>
      </c>
      <c r="G197" s="87">
        <f t="shared" si="10"/>
        <v>0</v>
      </c>
    </row>
    <row r="198" spans="1:7" s="84" customFormat="1" hidden="1">
      <c r="A198" s="100" t="str">
        <f>Invoice!F200</f>
        <v>Exchange rate :</v>
      </c>
      <c r="B198" s="79">
        <f>Invoice!C200</f>
        <v>0</v>
      </c>
      <c r="C198" s="80">
        <f>Invoice!B200</f>
        <v>0</v>
      </c>
      <c r="D198" s="85">
        <f t="shared" si="8"/>
        <v>0</v>
      </c>
      <c r="E198" s="85">
        <f t="shared" si="9"/>
        <v>0</v>
      </c>
      <c r="F198" s="86">
        <f>Invoice!G200</f>
        <v>0</v>
      </c>
      <c r="G198" s="87">
        <f t="shared" si="10"/>
        <v>0</v>
      </c>
    </row>
    <row r="199" spans="1:7" s="84" customFormat="1" hidden="1">
      <c r="A199" s="100" t="str">
        <f>Invoice!F201</f>
        <v>Exchange rate :</v>
      </c>
      <c r="B199" s="79">
        <f>Invoice!C201</f>
        <v>0</v>
      </c>
      <c r="C199" s="80">
        <f>Invoice!B201</f>
        <v>0</v>
      </c>
      <c r="D199" s="85">
        <f t="shared" si="8"/>
        <v>0</v>
      </c>
      <c r="E199" s="85">
        <f t="shared" si="9"/>
        <v>0</v>
      </c>
      <c r="F199" s="86">
        <f>Invoice!G201</f>
        <v>0</v>
      </c>
      <c r="G199" s="87">
        <f t="shared" si="10"/>
        <v>0</v>
      </c>
    </row>
    <row r="200" spans="1:7" s="84" customFormat="1" hidden="1">
      <c r="A200" s="100" t="str">
        <f>Invoice!F202</f>
        <v>Exchange rate :</v>
      </c>
      <c r="B200" s="79">
        <f>Invoice!C202</f>
        <v>0</v>
      </c>
      <c r="C200" s="80">
        <f>Invoice!B202</f>
        <v>0</v>
      </c>
      <c r="D200" s="85">
        <f t="shared" si="8"/>
        <v>0</v>
      </c>
      <c r="E200" s="85">
        <f t="shared" si="9"/>
        <v>0</v>
      </c>
      <c r="F200" s="86">
        <f>Invoice!G202</f>
        <v>0</v>
      </c>
      <c r="G200" s="87">
        <f t="shared" si="10"/>
        <v>0</v>
      </c>
    </row>
    <row r="201" spans="1:7" s="84" customFormat="1" hidden="1">
      <c r="A201" s="100" t="str">
        <f>Invoice!F203</f>
        <v>Exchange rate :</v>
      </c>
      <c r="B201" s="79">
        <f>Invoice!C203</f>
        <v>0</v>
      </c>
      <c r="C201" s="80">
        <f>Invoice!B203</f>
        <v>0</v>
      </c>
      <c r="D201" s="85">
        <f t="shared" si="8"/>
        <v>0</v>
      </c>
      <c r="E201" s="85">
        <f t="shared" si="9"/>
        <v>0</v>
      </c>
      <c r="F201" s="86">
        <f>Invoice!G203</f>
        <v>0</v>
      </c>
      <c r="G201" s="87">
        <f t="shared" si="10"/>
        <v>0</v>
      </c>
    </row>
    <row r="202" spans="1:7" s="84" customFormat="1" hidden="1">
      <c r="A202" s="100" t="str">
        <f>Invoice!F204</f>
        <v>Exchange rate :</v>
      </c>
      <c r="B202" s="79">
        <f>Invoice!C204</f>
        <v>0</v>
      </c>
      <c r="C202" s="80">
        <f>Invoice!B204</f>
        <v>0</v>
      </c>
      <c r="D202" s="85">
        <f t="shared" si="8"/>
        <v>0</v>
      </c>
      <c r="E202" s="85">
        <f t="shared" si="9"/>
        <v>0</v>
      </c>
      <c r="F202" s="86">
        <f>Invoice!G204</f>
        <v>0</v>
      </c>
      <c r="G202" s="87">
        <f t="shared" si="10"/>
        <v>0</v>
      </c>
    </row>
    <row r="203" spans="1:7" s="84" customFormat="1" hidden="1">
      <c r="A203" s="100" t="str">
        <f>Invoice!F205</f>
        <v>Exchange rate :</v>
      </c>
      <c r="B203" s="79">
        <f>Invoice!C205</f>
        <v>0</v>
      </c>
      <c r="C203" s="80">
        <f>Invoice!B205</f>
        <v>0</v>
      </c>
      <c r="D203" s="85">
        <f t="shared" si="8"/>
        <v>0</v>
      </c>
      <c r="E203" s="85">
        <f t="shared" si="9"/>
        <v>0</v>
      </c>
      <c r="F203" s="86">
        <f>Invoice!G205</f>
        <v>0</v>
      </c>
      <c r="G203" s="87">
        <f t="shared" si="10"/>
        <v>0</v>
      </c>
    </row>
    <row r="204" spans="1:7" s="84" customFormat="1" hidden="1">
      <c r="A204" s="100" t="str">
        <f>Invoice!F206</f>
        <v>Exchange rate :</v>
      </c>
      <c r="B204" s="79">
        <f>Invoice!C206</f>
        <v>0</v>
      </c>
      <c r="C204" s="80">
        <f>Invoice!B206</f>
        <v>0</v>
      </c>
      <c r="D204" s="85">
        <f t="shared" si="8"/>
        <v>0</v>
      </c>
      <c r="E204" s="85">
        <f t="shared" si="9"/>
        <v>0</v>
      </c>
      <c r="F204" s="86">
        <f>Invoice!G206</f>
        <v>0</v>
      </c>
      <c r="G204" s="87">
        <f t="shared" si="10"/>
        <v>0</v>
      </c>
    </row>
    <row r="205" spans="1:7" s="84" customFormat="1" hidden="1">
      <c r="A205" s="100" t="str">
        <f>Invoice!F207</f>
        <v>Exchange rate :</v>
      </c>
      <c r="B205" s="79">
        <f>Invoice!C207</f>
        <v>0</v>
      </c>
      <c r="C205" s="80">
        <f>Invoice!B207</f>
        <v>0</v>
      </c>
      <c r="D205" s="85">
        <f t="shared" si="8"/>
        <v>0</v>
      </c>
      <c r="E205" s="85">
        <f t="shared" si="9"/>
        <v>0</v>
      </c>
      <c r="F205" s="86">
        <f>Invoice!G207</f>
        <v>0</v>
      </c>
      <c r="G205" s="87">
        <f t="shared" si="10"/>
        <v>0</v>
      </c>
    </row>
    <row r="206" spans="1:7" s="84" customFormat="1" hidden="1">
      <c r="A206" s="100" t="str">
        <f>Invoice!F208</f>
        <v>Exchange rate :</v>
      </c>
      <c r="B206" s="79">
        <f>Invoice!C208</f>
        <v>0</v>
      </c>
      <c r="C206" s="80">
        <f>Invoice!B208</f>
        <v>0</v>
      </c>
      <c r="D206" s="85">
        <f t="shared" si="8"/>
        <v>0</v>
      </c>
      <c r="E206" s="85">
        <f t="shared" si="9"/>
        <v>0</v>
      </c>
      <c r="F206" s="86">
        <f>Invoice!G208</f>
        <v>0</v>
      </c>
      <c r="G206" s="87">
        <f t="shared" si="10"/>
        <v>0</v>
      </c>
    </row>
    <row r="207" spans="1:7" s="84" customFormat="1" hidden="1">
      <c r="A207" s="100" t="str">
        <f>Invoice!F209</f>
        <v>Exchange rate :</v>
      </c>
      <c r="B207" s="79">
        <f>Invoice!C209</f>
        <v>0</v>
      </c>
      <c r="C207" s="80">
        <f>Invoice!B209</f>
        <v>0</v>
      </c>
      <c r="D207" s="85">
        <f t="shared" si="8"/>
        <v>0</v>
      </c>
      <c r="E207" s="85">
        <f t="shared" si="9"/>
        <v>0</v>
      </c>
      <c r="F207" s="86">
        <f>Invoice!G209</f>
        <v>0</v>
      </c>
      <c r="G207" s="87">
        <f t="shared" si="10"/>
        <v>0</v>
      </c>
    </row>
    <row r="208" spans="1:7" s="84" customFormat="1" hidden="1">
      <c r="A208" s="100" t="str">
        <f>Invoice!F210</f>
        <v>Exchange rate :</v>
      </c>
      <c r="B208" s="79">
        <f>Invoice!C210</f>
        <v>0</v>
      </c>
      <c r="C208" s="80">
        <f>Invoice!B210</f>
        <v>0</v>
      </c>
      <c r="D208" s="85">
        <f t="shared" si="8"/>
        <v>0</v>
      </c>
      <c r="E208" s="85">
        <f t="shared" si="9"/>
        <v>0</v>
      </c>
      <c r="F208" s="86">
        <f>Invoice!G210</f>
        <v>0</v>
      </c>
      <c r="G208" s="87">
        <f t="shared" si="10"/>
        <v>0</v>
      </c>
    </row>
    <row r="209" spans="1:7" s="84" customFormat="1" hidden="1">
      <c r="A209" s="100" t="str">
        <f>Invoice!F211</f>
        <v>Exchange rate :</v>
      </c>
      <c r="B209" s="79">
        <f>Invoice!C211</f>
        <v>0</v>
      </c>
      <c r="C209" s="80">
        <f>Invoice!B211</f>
        <v>0</v>
      </c>
      <c r="D209" s="85">
        <f t="shared" si="8"/>
        <v>0</v>
      </c>
      <c r="E209" s="85">
        <f t="shared" si="9"/>
        <v>0</v>
      </c>
      <c r="F209" s="86">
        <f>Invoice!G211</f>
        <v>0</v>
      </c>
      <c r="G209" s="87">
        <f t="shared" si="10"/>
        <v>0</v>
      </c>
    </row>
    <row r="210" spans="1:7" s="84" customFormat="1" hidden="1">
      <c r="A210" s="100" t="str">
        <f>Invoice!F212</f>
        <v>Exchange rate :</v>
      </c>
      <c r="B210" s="79">
        <f>Invoice!C212</f>
        <v>0</v>
      </c>
      <c r="C210" s="80">
        <f>Invoice!B212</f>
        <v>0</v>
      </c>
      <c r="D210" s="85">
        <f t="shared" si="8"/>
        <v>0</v>
      </c>
      <c r="E210" s="85">
        <f t="shared" si="9"/>
        <v>0</v>
      </c>
      <c r="F210" s="86">
        <f>Invoice!G212</f>
        <v>0</v>
      </c>
      <c r="G210" s="87">
        <f t="shared" si="10"/>
        <v>0</v>
      </c>
    </row>
    <row r="211" spans="1:7" s="84" customFormat="1" hidden="1">
      <c r="A211" s="100" t="str">
        <f>Invoice!F213</f>
        <v>Exchange rate :</v>
      </c>
      <c r="B211" s="79">
        <f>Invoice!C213</f>
        <v>0</v>
      </c>
      <c r="C211" s="80">
        <f>Invoice!B213</f>
        <v>0</v>
      </c>
      <c r="D211" s="85">
        <f t="shared" si="8"/>
        <v>0</v>
      </c>
      <c r="E211" s="85">
        <f t="shared" si="9"/>
        <v>0</v>
      </c>
      <c r="F211" s="86">
        <f>Invoice!G213</f>
        <v>0</v>
      </c>
      <c r="G211" s="87">
        <f t="shared" si="10"/>
        <v>0</v>
      </c>
    </row>
    <row r="212" spans="1:7" s="84" customFormat="1" hidden="1">
      <c r="A212" s="100" t="str">
        <f>Invoice!F214</f>
        <v>Exchange rate :</v>
      </c>
      <c r="B212" s="79">
        <f>Invoice!C214</f>
        <v>0</v>
      </c>
      <c r="C212" s="80">
        <f>Invoice!B214</f>
        <v>0</v>
      </c>
      <c r="D212" s="85">
        <f t="shared" si="8"/>
        <v>0</v>
      </c>
      <c r="E212" s="85">
        <f t="shared" si="9"/>
        <v>0</v>
      </c>
      <c r="F212" s="86">
        <f>Invoice!G214</f>
        <v>0</v>
      </c>
      <c r="G212" s="87">
        <f t="shared" si="10"/>
        <v>0</v>
      </c>
    </row>
    <row r="213" spans="1:7" s="84" customFormat="1" hidden="1">
      <c r="A213" s="100" t="str">
        <f>Invoice!F215</f>
        <v>Exchange rate :</v>
      </c>
      <c r="B213" s="79">
        <f>Invoice!C215</f>
        <v>0</v>
      </c>
      <c r="C213" s="80">
        <f>Invoice!B215</f>
        <v>0</v>
      </c>
      <c r="D213" s="85">
        <f t="shared" si="8"/>
        <v>0</v>
      </c>
      <c r="E213" s="85">
        <f t="shared" si="9"/>
        <v>0</v>
      </c>
      <c r="F213" s="86">
        <f>Invoice!G215</f>
        <v>0</v>
      </c>
      <c r="G213" s="87">
        <f t="shared" si="10"/>
        <v>0</v>
      </c>
    </row>
    <row r="214" spans="1:7" s="84" customFormat="1" hidden="1">
      <c r="A214" s="100" t="str">
        <f>Invoice!F216</f>
        <v>Exchange rate :</v>
      </c>
      <c r="B214" s="79">
        <f>Invoice!C216</f>
        <v>0</v>
      </c>
      <c r="C214" s="80">
        <f>Invoice!B216</f>
        <v>0</v>
      </c>
      <c r="D214" s="85">
        <f t="shared" si="8"/>
        <v>0</v>
      </c>
      <c r="E214" s="85">
        <f t="shared" si="9"/>
        <v>0</v>
      </c>
      <c r="F214" s="86">
        <f>Invoice!G216</f>
        <v>0</v>
      </c>
      <c r="G214" s="87">
        <f t="shared" si="10"/>
        <v>0</v>
      </c>
    </row>
    <row r="215" spans="1:7" s="84" customFormat="1" hidden="1">
      <c r="A215" s="100" t="str">
        <f>Invoice!F217</f>
        <v>Exchange rate :</v>
      </c>
      <c r="B215" s="79">
        <f>Invoice!C217</f>
        <v>0</v>
      </c>
      <c r="C215" s="80">
        <f>Invoice!B217</f>
        <v>0</v>
      </c>
      <c r="D215" s="85">
        <f t="shared" si="8"/>
        <v>0</v>
      </c>
      <c r="E215" s="85">
        <f t="shared" si="9"/>
        <v>0</v>
      </c>
      <c r="F215" s="86">
        <f>Invoice!G217</f>
        <v>0</v>
      </c>
      <c r="G215" s="87">
        <f t="shared" si="10"/>
        <v>0</v>
      </c>
    </row>
    <row r="216" spans="1:7" s="84" customFormat="1" hidden="1">
      <c r="A216" s="100" t="str">
        <f>Invoice!F218</f>
        <v>Exchange rate :</v>
      </c>
      <c r="B216" s="79">
        <f>Invoice!C218</f>
        <v>0</v>
      </c>
      <c r="C216" s="80">
        <f>Invoice!B218</f>
        <v>0</v>
      </c>
      <c r="D216" s="85">
        <f t="shared" si="8"/>
        <v>0</v>
      </c>
      <c r="E216" s="85">
        <f t="shared" si="9"/>
        <v>0</v>
      </c>
      <c r="F216" s="86">
        <f>Invoice!G218</f>
        <v>0</v>
      </c>
      <c r="G216" s="87">
        <f t="shared" si="10"/>
        <v>0</v>
      </c>
    </row>
    <row r="217" spans="1:7" s="84" customFormat="1" hidden="1">
      <c r="A217" s="100" t="str">
        <f>Invoice!F219</f>
        <v>Exchange rate :</v>
      </c>
      <c r="B217" s="79">
        <f>Invoice!C219</f>
        <v>0</v>
      </c>
      <c r="C217" s="80">
        <f>Invoice!B219</f>
        <v>0</v>
      </c>
      <c r="D217" s="85">
        <f t="shared" si="8"/>
        <v>0</v>
      </c>
      <c r="E217" s="85">
        <f t="shared" si="9"/>
        <v>0</v>
      </c>
      <c r="F217" s="86">
        <f>Invoice!G219</f>
        <v>0</v>
      </c>
      <c r="G217" s="87">
        <f t="shared" si="10"/>
        <v>0</v>
      </c>
    </row>
    <row r="218" spans="1:7" s="84" customFormat="1" hidden="1">
      <c r="A218" s="100" t="str">
        <f>Invoice!F220</f>
        <v>Exchange rate :</v>
      </c>
      <c r="B218" s="79">
        <f>Invoice!C220</f>
        <v>0</v>
      </c>
      <c r="C218" s="80">
        <f>Invoice!B220</f>
        <v>0</v>
      </c>
      <c r="D218" s="85">
        <f t="shared" si="8"/>
        <v>0</v>
      </c>
      <c r="E218" s="85">
        <f t="shared" si="9"/>
        <v>0</v>
      </c>
      <c r="F218" s="86">
        <f>Invoice!G220</f>
        <v>0</v>
      </c>
      <c r="G218" s="87">
        <f t="shared" si="10"/>
        <v>0</v>
      </c>
    </row>
    <row r="219" spans="1:7" s="84" customFormat="1" hidden="1">
      <c r="A219" s="100" t="str">
        <f>Invoice!F221</f>
        <v>Exchange rate :</v>
      </c>
      <c r="B219" s="79">
        <f>Invoice!C221</f>
        <v>0</v>
      </c>
      <c r="C219" s="80">
        <f>Invoice!B221</f>
        <v>0</v>
      </c>
      <c r="D219" s="85">
        <f t="shared" si="8"/>
        <v>0</v>
      </c>
      <c r="E219" s="85">
        <f t="shared" si="9"/>
        <v>0</v>
      </c>
      <c r="F219" s="86">
        <f>Invoice!G221</f>
        <v>0</v>
      </c>
      <c r="G219" s="87">
        <f t="shared" si="10"/>
        <v>0</v>
      </c>
    </row>
    <row r="220" spans="1:7" s="84" customFormat="1" hidden="1">
      <c r="A220" s="100" t="str">
        <f>Invoice!F222</f>
        <v>Exchange rate :</v>
      </c>
      <c r="B220" s="79">
        <f>Invoice!C222</f>
        <v>0</v>
      </c>
      <c r="C220" s="80">
        <f>Invoice!B222</f>
        <v>0</v>
      </c>
      <c r="D220" s="85">
        <f t="shared" si="8"/>
        <v>0</v>
      </c>
      <c r="E220" s="85">
        <f t="shared" si="9"/>
        <v>0</v>
      </c>
      <c r="F220" s="86">
        <f>Invoice!G222</f>
        <v>0</v>
      </c>
      <c r="G220" s="87">
        <f t="shared" si="10"/>
        <v>0</v>
      </c>
    </row>
    <row r="221" spans="1:7" s="84" customFormat="1" hidden="1">
      <c r="A221" s="100" t="str">
        <f>Invoice!F223</f>
        <v>Exchange rate :</v>
      </c>
      <c r="B221" s="79">
        <f>Invoice!C223</f>
        <v>0</v>
      </c>
      <c r="C221" s="80">
        <f>Invoice!B223</f>
        <v>0</v>
      </c>
      <c r="D221" s="85">
        <f t="shared" si="8"/>
        <v>0</v>
      </c>
      <c r="E221" s="85">
        <f t="shared" si="9"/>
        <v>0</v>
      </c>
      <c r="F221" s="86">
        <f>Invoice!G223</f>
        <v>0</v>
      </c>
      <c r="G221" s="87">
        <f t="shared" si="10"/>
        <v>0</v>
      </c>
    </row>
    <row r="222" spans="1:7" s="84" customFormat="1" hidden="1">
      <c r="A222" s="100" t="str">
        <f>Invoice!F224</f>
        <v>Exchange rate :</v>
      </c>
      <c r="B222" s="79">
        <f>Invoice!C224</f>
        <v>0</v>
      </c>
      <c r="C222" s="80">
        <f>Invoice!B224</f>
        <v>0</v>
      </c>
      <c r="D222" s="85">
        <f t="shared" si="8"/>
        <v>0</v>
      </c>
      <c r="E222" s="85">
        <f t="shared" si="9"/>
        <v>0</v>
      </c>
      <c r="F222" s="86">
        <f>Invoice!G224</f>
        <v>0</v>
      </c>
      <c r="G222" s="87">
        <f t="shared" si="10"/>
        <v>0</v>
      </c>
    </row>
    <row r="223" spans="1:7" s="84" customFormat="1" hidden="1">
      <c r="A223" s="100" t="str">
        <f>Invoice!F225</f>
        <v>Exchange rate :</v>
      </c>
      <c r="B223" s="79">
        <f>Invoice!C225</f>
        <v>0</v>
      </c>
      <c r="C223" s="80">
        <f>Invoice!B225</f>
        <v>0</v>
      </c>
      <c r="D223" s="85">
        <f t="shared" si="8"/>
        <v>0</v>
      </c>
      <c r="E223" s="85">
        <f t="shared" si="9"/>
        <v>0</v>
      </c>
      <c r="F223" s="86">
        <f>Invoice!G225</f>
        <v>0</v>
      </c>
      <c r="G223" s="87">
        <f t="shared" si="10"/>
        <v>0</v>
      </c>
    </row>
    <row r="224" spans="1:7" s="84" customFormat="1" hidden="1">
      <c r="A224" s="100" t="str">
        <f>Invoice!F226</f>
        <v>Exchange rate :</v>
      </c>
      <c r="B224" s="79">
        <f>Invoice!C226</f>
        <v>0</v>
      </c>
      <c r="C224" s="80">
        <f>Invoice!B226</f>
        <v>0</v>
      </c>
      <c r="D224" s="85">
        <f t="shared" si="8"/>
        <v>0</v>
      </c>
      <c r="E224" s="85">
        <f t="shared" si="9"/>
        <v>0</v>
      </c>
      <c r="F224" s="86">
        <f>Invoice!G226</f>
        <v>0</v>
      </c>
      <c r="G224" s="87">
        <f t="shared" si="10"/>
        <v>0</v>
      </c>
    </row>
    <row r="225" spans="1:7" s="84" customFormat="1" hidden="1">
      <c r="A225" s="100" t="str">
        <f>Invoice!F227</f>
        <v>Exchange rate :</v>
      </c>
      <c r="B225" s="79">
        <f>Invoice!C227</f>
        <v>0</v>
      </c>
      <c r="C225" s="80">
        <f>Invoice!B227</f>
        <v>0</v>
      </c>
      <c r="D225" s="85">
        <f t="shared" si="8"/>
        <v>0</v>
      </c>
      <c r="E225" s="85">
        <f t="shared" si="9"/>
        <v>0</v>
      </c>
      <c r="F225" s="86">
        <f>Invoice!G227</f>
        <v>0</v>
      </c>
      <c r="G225" s="87">
        <f t="shared" si="10"/>
        <v>0</v>
      </c>
    </row>
    <row r="226" spans="1:7" s="84" customFormat="1" hidden="1">
      <c r="A226" s="100" t="str">
        <f>Invoice!F228</f>
        <v>Exchange rate :</v>
      </c>
      <c r="B226" s="79">
        <f>Invoice!C228</f>
        <v>0</v>
      </c>
      <c r="C226" s="80">
        <f>Invoice!B228</f>
        <v>0</v>
      </c>
      <c r="D226" s="85">
        <f t="shared" si="8"/>
        <v>0</v>
      </c>
      <c r="E226" s="85">
        <f t="shared" si="9"/>
        <v>0</v>
      </c>
      <c r="F226" s="86">
        <f>Invoice!G228</f>
        <v>0</v>
      </c>
      <c r="G226" s="87">
        <f t="shared" si="10"/>
        <v>0</v>
      </c>
    </row>
    <row r="227" spans="1:7" s="84" customFormat="1" hidden="1">
      <c r="A227" s="100" t="str">
        <f>Invoice!F229</f>
        <v>Exchange rate :</v>
      </c>
      <c r="B227" s="79">
        <f>Invoice!C229</f>
        <v>0</v>
      </c>
      <c r="C227" s="80">
        <f>Invoice!B229</f>
        <v>0</v>
      </c>
      <c r="D227" s="85">
        <f t="shared" si="8"/>
        <v>0</v>
      </c>
      <c r="E227" s="85">
        <f t="shared" si="9"/>
        <v>0</v>
      </c>
      <c r="F227" s="86">
        <f>Invoice!G229</f>
        <v>0</v>
      </c>
      <c r="G227" s="87">
        <f t="shared" si="10"/>
        <v>0</v>
      </c>
    </row>
    <row r="228" spans="1:7" s="84" customFormat="1" hidden="1">
      <c r="A228" s="100" t="str">
        <f>Invoice!F230</f>
        <v>Exchange rate :</v>
      </c>
      <c r="B228" s="79">
        <f>Invoice!C230</f>
        <v>0</v>
      </c>
      <c r="C228" s="80">
        <f>Invoice!B230</f>
        <v>0</v>
      </c>
      <c r="D228" s="85">
        <f t="shared" si="8"/>
        <v>0</v>
      </c>
      <c r="E228" s="85">
        <f t="shared" si="9"/>
        <v>0</v>
      </c>
      <c r="F228" s="86">
        <f>Invoice!G230</f>
        <v>0</v>
      </c>
      <c r="G228" s="87">
        <f t="shared" si="10"/>
        <v>0</v>
      </c>
    </row>
    <row r="229" spans="1:7" s="84" customFormat="1" hidden="1">
      <c r="A229" s="100" t="str">
        <f>Invoice!F231</f>
        <v>Exchange rate :</v>
      </c>
      <c r="B229" s="79">
        <f>Invoice!C231</f>
        <v>0</v>
      </c>
      <c r="C229" s="80">
        <f>Invoice!B231</f>
        <v>0</v>
      </c>
      <c r="D229" s="85">
        <f t="shared" si="8"/>
        <v>0</v>
      </c>
      <c r="E229" s="85">
        <f t="shared" si="9"/>
        <v>0</v>
      </c>
      <c r="F229" s="86">
        <f>Invoice!G231</f>
        <v>0</v>
      </c>
      <c r="G229" s="87">
        <f t="shared" si="10"/>
        <v>0</v>
      </c>
    </row>
    <row r="230" spans="1:7" s="84" customFormat="1" hidden="1">
      <c r="A230" s="100" t="str">
        <f>Invoice!F232</f>
        <v>Exchange rate :</v>
      </c>
      <c r="B230" s="79">
        <f>Invoice!C232</f>
        <v>0</v>
      </c>
      <c r="C230" s="80">
        <f>Invoice!B232</f>
        <v>0</v>
      </c>
      <c r="D230" s="85">
        <f t="shared" si="8"/>
        <v>0</v>
      </c>
      <c r="E230" s="85">
        <f t="shared" si="9"/>
        <v>0</v>
      </c>
      <c r="F230" s="86">
        <f>Invoice!G232</f>
        <v>0</v>
      </c>
      <c r="G230" s="87">
        <f t="shared" si="10"/>
        <v>0</v>
      </c>
    </row>
    <row r="231" spans="1:7" s="84" customFormat="1" hidden="1">
      <c r="A231" s="100" t="str">
        <f>Invoice!F233</f>
        <v>Exchange rate :</v>
      </c>
      <c r="B231" s="79">
        <f>Invoice!C233</f>
        <v>0</v>
      </c>
      <c r="C231" s="80">
        <f>Invoice!B233</f>
        <v>0</v>
      </c>
      <c r="D231" s="85">
        <f t="shared" si="8"/>
        <v>0</v>
      </c>
      <c r="E231" s="85">
        <f t="shared" si="9"/>
        <v>0</v>
      </c>
      <c r="F231" s="86">
        <f>Invoice!G233</f>
        <v>0</v>
      </c>
      <c r="G231" s="87">
        <f t="shared" si="10"/>
        <v>0</v>
      </c>
    </row>
    <row r="232" spans="1:7" s="84" customFormat="1" hidden="1">
      <c r="A232" s="100" t="str">
        <f>Invoice!F234</f>
        <v>Exchange rate :</v>
      </c>
      <c r="B232" s="79">
        <f>Invoice!C234</f>
        <v>0</v>
      </c>
      <c r="C232" s="80">
        <f>Invoice!B234</f>
        <v>0</v>
      </c>
      <c r="D232" s="85">
        <f t="shared" si="8"/>
        <v>0</v>
      </c>
      <c r="E232" s="85">
        <f t="shared" si="9"/>
        <v>0</v>
      </c>
      <c r="F232" s="86">
        <f>Invoice!G234</f>
        <v>0</v>
      </c>
      <c r="G232" s="87">
        <f t="shared" si="10"/>
        <v>0</v>
      </c>
    </row>
    <row r="233" spans="1:7" s="84" customFormat="1" hidden="1">
      <c r="A233" s="100" t="str">
        <f>Invoice!F235</f>
        <v>Exchange rate :</v>
      </c>
      <c r="B233" s="79">
        <f>Invoice!C235</f>
        <v>0</v>
      </c>
      <c r="C233" s="80">
        <f>Invoice!B235</f>
        <v>0</v>
      </c>
      <c r="D233" s="85">
        <f t="shared" si="8"/>
        <v>0</v>
      </c>
      <c r="E233" s="85">
        <f t="shared" si="9"/>
        <v>0</v>
      </c>
      <c r="F233" s="86">
        <f>Invoice!G235</f>
        <v>0</v>
      </c>
      <c r="G233" s="87">
        <f t="shared" si="10"/>
        <v>0</v>
      </c>
    </row>
    <row r="234" spans="1:7" s="84" customFormat="1" hidden="1">
      <c r="A234" s="100" t="str">
        <f>Invoice!F236</f>
        <v>Exchange rate :</v>
      </c>
      <c r="B234" s="79">
        <f>Invoice!C236</f>
        <v>0</v>
      </c>
      <c r="C234" s="80">
        <f>Invoice!B236</f>
        <v>0</v>
      </c>
      <c r="D234" s="85">
        <f t="shared" si="8"/>
        <v>0</v>
      </c>
      <c r="E234" s="85">
        <f t="shared" si="9"/>
        <v>0</v>
      </c>
      <c r="F234" s="86">
        <f>Invoice!G236</f>
        <v>0</v>
      </c>
      <c r="G234" s="87">
        <f t="shared" si="10"/>
        <v>0</v>
      </c>
    </row>
    <row r="235" spans="1:7" s="84" customFormat="1" hidden="1">
      <c r="A235" s="100" t="str">
        <f>Invoice!F237</f>
        <v>Exchange rate :</v>
      </c>
      <c r="B235" s="79">
        <f>Invoice!C237</f>
        <v>0</v>
      </c>
      <c r="C235" s="80">
        <f>Invoice!B237</f>
        <v>0</v>
      </c>
      <c r="D235" s="85">
        <f t="shared" si="8"/>
        <v>0</v>
      </c>
      <c r="E235" s="85">
        <f t="shared" si="9"/>
        <v>0</v>
      </c>
      <c r="F235" s="86">
        <f>Invoice!G237</f>
        <v>0</v>
      </c>
      <c r="G235" s="87">
        <f t="shared" si="10"/>
        <v>0</v>
      </c>
    </row>
    <row r="236" spans="1:7" s="84" customFormat="1" hidden="1">
      <c r="A236" s="100" t="str">
        <f>Invoice!F238</f>
        <v>Exchange rate :</v>
      </c>
      <c r="B236" s="79">
        <f>Invoice!C238</f>
        <v>0</v>
      </c>
      <c r="C236" s="80">
        <f>Invoice!B238</f>
        <v>0</v>
      </c>
      <c r="D236" s="85">
        <f t="shared" si="8"/>
        <v>0</v>
      </c>
      <c r="E236" s="85">
        <f t="shared" si="9"/>
        <v>0</v>
      </c>
      <c r="F236" s="86">
        <f>Invoice!G238</f>
        <v>0</v>
      </c>
      <c r="G236" s="87">
        <f t="shared" si="10"/>
        <v>0</v>
      </c>
    </row>
    <row r="237" spans="1:7" s="84" customFormat="1" hidden="1">
      <c r="A237" s="100" t="str">
        <f>Invoice!F239</f>
        <v>Exchange rate :</v>
      </c>
      <c r="B237" s="79">
        <f>Invoice!C239</f>
        <v>0</v>
      </c>
      <c r="C237" s="80">
        <f>Invoice!B239</f>
        <v>0</v>
      </c>
      <c r="D237" s="85">
        <f t="shared" si="8"/>
        <v>0</v>
      </c>
      <c r="E237" s="85">
        <f t="shared" si="9"/>
        <v>0</v>
      </c>
      <c r="F237" s="86">
        <f>Invoice!G239</f>
        <v>0</v>
      </c>
      <c r="G237" s="87">
        <f t="shared" si="10"/>
        <v>0</v>
      </c>
    </row>
    <row r="238" spans="1:7" s="84" customFormat="1" hidden="1">
      <c r="A238" s="100" t="str">
        <f>Invoice!F240</f>
        <v>Exchange rate :</v>
      </c>
      <c r="B238" s="79">
        <f>Invoice!C240</f>
        <v>0</v>
      </c>
      <c r="C238" s="80">
        <f>Invoice!B240</f>
        <v>0</v>
      </c>
      <c r="D238" s="85">
        <f t="shared" si="8"/>
        <v>0</v>
      </c>
      <c r="E238" s="85">
        <f t="shared" si="9"/>
        <v>0</v>
      </c>
      <c r="F238" s="86">
        <f>Invoice!G240</f>
        <v>0</v>
      </c>
      <c r="G238" s="87">
        <f t="shared" si="10"/>
        <v>0</v>
      </c>
    </row>
    <row r="239" spans="1:7" s="84" customFormat="1" hidden="1">
      <c r="A239" s="100" t="str">
        <f>Invoice!F241</f>
        <v>Exchange rate :</v>
      </c>
      <c r="B239" s="79">
        <f>Invoice!C241</f>
        <v>0</v>
      </c>
      <c r="C239" s="80">
        <f>Invoice!B241</f>
        <v>0</v>
      </c>
      <c r="D239" s="85">
        <f t="shared" si="8"/>
        <v>0</v>
      </c>
      <c r="E239" s="85">
        <f t="shared" si="9"/>
        <v>0</v>
      </c>
      <c r="F239" s="86">
        <f>Invoice!G241</f>
        <v>0</v>
      </c>
      <c r="G239" s="87">
        <f t="shared" si="10"/>
        <v>0</v>
      </c>
    </row>
    <row r="240" spans="1:7" s="84" customFormat="1" hidden="1">
      <c r="A240" s="100" t="str">
        <f>Invoice!F242</f>
        <v>Exchange rate :</v>
      </c>
      <c r="B240" s="79">
        <f>Invoice!C242</f>
        <v>0</v>
      </c>
      <c r="C240" s="80">
        <f>Invoice!B242</f>
        <v>0</v>
      </c>
      <c r="D240" s="85">
        <f t="shared" si="8"/>
        <v>0</v>
      </c>
      <c r="E240" s="85">
        <f t="shared" si="9"/>
        <v>0</v>
      </c>
      <c r="F240" s="86">
        <f>Invoice!G242</f>
        <v>0</v>
      </c>
      <c r="G240" s="87">
        <f t="shared" si="10"/>
        <v>0</v>
      </c>
    </row>
    <row r="241" spans="1:7" s="84" customFormat="1" hidden="1">
      <c r="A241" s="100" t="str">
        <f>Invoice!F243</f>
        <v>Exchange rate :</v>
      </c>
      <c r="B241" s="79">
        <f>Invoice!C243</f>
        <v>0</v>
      </c>
      <c r="C241" s="80">
        <f>Invoice!B243</f>
        <v>0</v>
      </c>
      <c r="D241" s="85">
        <f t="shared" si="8"/>
        <v>0</v>
      </c>
      <c r="E241" s="85">
        <f t="shared" si="9"/>
        <v>0</v>
      </c>
      <c r="F241" s="86">
        <f>Invoice!G243</f>
        <v>0</v>
      </c>
      <c r="G241" s="87">
        <f t="shared" si="10"/>
        <v>0</v>
      </c>
    </row>
    <row r="242" spans="1:7" s="84" customFormat="1" hidden="1">
      <c r="A242" s="100" t="str">
        <f>Invoice!F244</f>
        <v>Exchange rate :</v>
      </c>
      <c r="B242" s="79">
        <f>Invoice!C244</f>
        <v>0</v>
      </c>
      <c r="C242" s="80">
        <f>Invoice!B244</f>
        <v>0</v>
      </c>
      <c r="D242" s="85">
        <f t="shared" si="8"/>
        <v>0</v>
      </c>
      <c r="E242" s="85">
        <f t="shared" si="9"/>
        <v>0</v>
      </c>
      <c r="F242" s="86">
        <f>Invoice!G244</f>
        <v>0</v>
      </c>
      <c r="G242" s="87">
        <f t="shared" si="10"/>
        <v>0</v>
      </c>
    </row>
    <row r="243" spans="1:7" s="84" customFormat="1" hidden="1">
      <c r="A243" s="100" t="str">
        <f>Invoice!F245</f>
        <v>Exchange rate :</v>
      </c>
      <c r="B243" s="79">
        <f>Invoice!C245</f>
        <v>0</v>
      </c>
      <c r="C243" s="80">
        <f>Invoice!B245</f>
        <v>0</v>
      </c>
      <c r="D243" s="85">
        <f t="shared" si="8"/>
        <v>0</v>
      </c>
      <c r="E243" s="85">
        <f t="shared" si="9"/>
        <v>0</v>
      </c>
      <c r="F243" s="86">
        <f>Invoice!G245</f>
        <v>0</v>
      </c>
      <c r="G243" s="87">
        <f t="shared" si="10"/>
        <v>0</v>
      </c>
    </row>
    <row r="244" spans="1:7" s="84" customFormat="1" hidden="1">
      <c r="A244" s="100" t="str">
        <f>Invoice!F246</f>
        <v>Exchange rate :</v>
      </c>
      <c r="B244" s="79">
        <f>Invoice!C246</f>
        <v>0</v>
      </c>
      <c r="C244" s="80">
        <f>Invoice!B246</f>
        <v>0</v>
      </c>
      <c r="D244" s="85">
        <f t="shared" si="8"/>
        <v>0</v>
      </c>
      <c r="E244" s="85">
        <f t="shared" si="9"/>
        <v>0</v>
      </c>
      <c r="F244" s="86">
        <f>Invoice!G246</f>
        <v>0</v>
      </c>
      <c r="G244" s="87">
        <f t="shared" si="10"/>
        <v>0</v>
      </c>
    </row>
    <row r="245" spans="1:7" s="84" customFormat="1" hidden="1">
      <c r="A245" s="100" t="str">
        <f>Invoice!F247</f>
        <v>Exchange rate :</v>
      </c>
      <c r="B245" s="79">
        <f>Invoice!C247</f>
        <v>0</v>
      </c>
      <c r="C245" s="80">
        <f>Invoice!B247</f>
        <v>0</v>
      </c>
      <c r="D245" s="85">
        <f t="shared" si="8"/>
        <v>0</v>
      </c>
      <c r="E245" s="85">
        <f t="shared" si="9"/>
        <v>0</v>
      </c>
      <c r="F245" s="86">
        <f>Invoice!G247</f>
        <v>0</v>
      </c>
      <c r="G245" s="87">
        <f t="shared" si="10"/>
        <v>0</v>
      </c>
    </row>
    <row r="246" spans="1:7" s="84" customFormat="1" hidden="1">
      <c r="A246" s="100" t="str">
        <f>Invoice!F248</f>
        <v>Exchange rate :</v>
      </c>
      <c r="B246" s="79">
        <f>Invoice!C248</f>
        <v>0</v>
      </c>
      <c r="C246" s="80">
        <f>Invoice!B248</f>
        <v>0</v>
      </c>
      <c r="D246" s="85">
        <f t="shared" si="8"/>
        <v>0</v>
      </c>
      <c r="E246" s="85">
        <f t="shared" si="9"/>
        <v>0</v>
      </c>
      <c r="F246" s="86">
        <f>Invoice!G248</f>
        <v>0</v>
      </c>
      <c r="G246" s="87">
        <f t="shared" si="10"/>
        <v>0</v>
      </c>
    </row>
    <row r="247" spans="1:7" s="84" customFormat="1" hidden="1">
      <c r="A247" s="100" t="str">
        <f>Invoice!F249</f>
        <v>Exchange rate :</v>
      </c>
      <c r="B247" s="79">
        <f>Invoice!C249</f>
        <v>0</v>
      </c>
      <c r="C247" s="80">
        <f>Invoice!B249</f>
        <v>0</v>
      </c>
      <c r="D247" s="85">
        <f t="shared" si="8"/>
        <v>0</v>
      </c>
      <c r="E247" s="85">
        <f t="shared" si="9"/>
        <v>0</v>
      </c>
      <c r="F247" s="86">
        <f>Invoice!G249</f>
        <v>0</v>
      </c>
      <c r="G247" s="87">
        <f t="shared" si="10"/>
        <v>0</v>
      </c>
    </row>
    <row r="248" spans="1:7" s="84" customFormat="1" hidden="1">
      <c r="A248" s="100" t="str">
        <f>Invoice!F250</f>
        <v>Exchange rate :</v>
      </c>
      <c r="B248" s="79">
        <f>Invoice!C250</f>
        <v>0</v>
      </c>
      <c r="C248" s="80">
        <f>Invoice!B250</f>
        <v>0</v>
      </c>
      <c r="D248" s="85">
        <f t="shared" si="8"/>
        <v>0</v>
      </c>
      <c r="E248" s="85">
        <f t="shared" si="9"/>
        <v>0</v>
      </c>
      <c r="F248" s="86">
        <f>Invoice!G250</f>
        <v>0</v>
      </c>
      <c r="G248" s="87">
        <f t="shared" si="10"/>
        <v>0</v>
      </c>
    </row>
    <row r="249" spans="1:7" s="84" customFormat="1" hidden="1">
      <c r="A249" s="100" t="str">
        <f>Invoice!F251</f>
        <v>Exchange rate :</v>
      </c>
      <c r="B249" s="79">
        <f>Invoice!C251</f>
        <v>0</v>
      </c>
      <c r="C249" s="80">
        <f>Invoice!B251</f>
        <v>0</v>
      </c>
      <c r="D249" s="85">
        <f t="shared" si="8"/>
        <v>0</v>
      </c>
      <c r="E249" s="85">
        <f t="shared" si="9"/>
        <v>0</v>
      </c>
      <c r="F249" s="86">
        <f>Invoice!G251</f>
        <v>0</v>
      </c>
      <c r="G249" s="87">
        <f t="shared" si="10"/>
        <v>0</v>
      </c>
    </row>
    <row r="250" spans="1:7" s="84" customFormat="1" hidden="1">
      <c r="A250" s="100" t="str">
        <f>Invoice!F252</f>
        <v>Exchange rate :</v>
      </c>
      <c r="B250" s="79">
        <f>Invoice!C252</f>
        <v>0</v>
      </c>
      <c r="C250" s="80">
        <f>Invoice!B252</f>
        <v>0</v>
      </c>
      <c r="D250" s="85">
        <f t="shared" si="8"/>
        <v>0</v>
      </c>
      <c r="E250" s="85">
        <f t="shared" si="9"/>
        <v>0</v>
      </c>
      <c r="F250" s="86">
        <f>Invoice!G252</f>
        <v>0</v>
      </c>
      <c r="G250" s="87">
        <f t="shared" si="10"/>
        <v>0</v>
      </c>
    </row>
    <row r="251" spans="1:7" s="84" customFormat="1" hidden="1">
      <c r="A251" s="100" t="str">
        <f>Invoice!F253</f>
        <v>Exchange rate :</v>
      </c>
      <c r="B251" s="79">
        <f>Invoice!C253</f>
        <v>0</v>
      </c>
      <c r="C251" s="80">
        <f>Invoice!B253</f>
        <v>0</v>
      </c>
      <c r="D251" s="85">
        <f t="shared" si="8"/>
        <v>0</v>
      </c>
      <c r="E251" s="85">
        <f t="shared" si="9"/>
        <v>0</v>
      </c>
      <c r="F251" s="86">
        <f>Invoice!G253</f>
        <v>0</v>
      </c>
      <c r="G251" s="87">
        <f t="shared" si="10"/>
        <v>0</v>
      </c>
    </row>
    <row r="252" spans="1:7" s="84" customFormat="1" hidden="1">
      <c r="A252" s="100" t="str">
        <f>Invoice!F254</f>
        <v>Exchange rate :</v>
      </c>
      <c r="B252" s="79">
        <f>Invoice!C254</f>
        <v>0</v>
      </c>
      <c r="C252" s="80">
        <f>Invoice!B254</f>
        <v>0</v>
      </c>
      <c r="D252" s="85">
        <f t="shared" si="8"/>
        <v>0</v>
      </c>
      <c r="E252" s="85">
        <f t="shared" si="9"/>
        <v>0</v>
      </c>
      <c r="F252" s="86">
        <f>Invoice!G254</f>
        <v>0</v>
      </c>
      <c r="G252" s="87">
        <f t="shared" si="10"/>
        <v>0</v>
      </c>
    </row>
    <row r="253" spans="1:7" s="84" customFormat="1" hidden="1">
      <c r="A253" s="100" t="str">
        <f>Invoice!F255</f>
        <v>Exchange rate :</v>
      </c>
      <c r="B253" s="79">
        <f>Invoice!C255</f>
        <v>0</v>
      </c>
      <c r="C253" s="80">
        <f>Invoice!B255</f>
        <v>0</v>
      </c>
      <c r="D253" s="85">
        <f t="shared" si="8"/>
        <v>0</v>
      </c>
      <c r="E253" s="85">
        <f t="shared" si="9"/>
        <v>0</v>
      </c>
      <c r="F253" s="86">
        <f>Invoice!G255</f>
        <v>0</v>
      </c>
      <c r="G253" s="87">
        <f t="shared" si="10"/>
        <v>0</v>
      </c>
    </row>
    <row r="254" spans="1:7" s="84" customFormat="1" hidden="1">
      <c r="A254" s="100" t="str">
        <f>Invoice!F256</f>
        <v>Exchange rate :</v>
      </c>
      <c r="B254" s="79">
        <f>Invoice!C256</f>
        <v>0</v>
      </c>
      <c r="C254" s="80">
        <f>Invoice!B256</f>
        <v>0</v>
      </c>
      <c r="D254" s="85">
        <f t="shared" si="8"/>
        <v>0</v>
      </c>
      <c r="E254" s="85">
        <f t="shared" si="9"/>
        <v>0</v>
      </c>
      <c r="F254" s="86">
        <f>Invoice!G256</f>
        <v>0</v>
      </c>
      <c r="G254" s="87">
        <f t="shared" si="10"/>
        <v>0</v>
      </c>
    </row>
    <row r="255" spans="1:7" s="84" customFormat="1" hidden="1">
      <c r="A255" s="100" t="str">
        <f>Invoice!F257</f>
        <v>Exchange rate :</v>
      </c>
      <c r="B255" s="79">
        <f>Invoice!C257</f>
        <v>0</v>
      </c>
      <c r="C255" s="80">
        <f>Invoice!B257</f>
        <v>0</v>
      </c>
      <c r="D255" s="85">
        <f t="shared" si="8"/>
        <v>0</v>
      </c>
      <c r="E255" s="85">
        <f t="shared" si="9"/>
        <v>0</v>
      </c>
      <c r="F255" s="86">
        <f>Invoice!G257</f>
        <v>0</v>
      </c>
      <c r="G255" s="87">
        <f t="shared" si="10"/>
        <v>0</v>
      </c>
    </row>
    <row r="256" spans="1:7" s="84" customFormat="1" hidden="1">
      <c r="A256" s="100" t="str">
        <f>Invoice!F258</f>
        <v>Exchange rate :</v>
      </c>
      <c r="B256" s="79">
        <f>Invoice!C258</f>
        <v>0</v>
      </c>
      <c r="C256" s="80">
        <f>Invoice!B258</f>
        <v>0</v>
      </c>
      <c r="D256" s="85">
        <f t="shared" si="8"/>
        <v>0</v>
      </c>
      <c r="E256" s="85">
        <f t="shared" si="9"/>
        <v>0</v>
      </c>
      <c r="F256" s="86">
        <f>Invoice!G258</f>
        <v>0</v>
      </c>
      <c r="G256" s="87">
        <f t="shared" si="10"/>
        <v>0</v>
      </c>
    </row>
    <row r="257" spans="1:7" s="84" customFormat="1" hidden="1">
      <c r="A257" s="100" t="str">
        <f>Invoice!F259</f>
        <v>Exchange rate :</v>
      </c>
      <c r="B257" s="79">
        <f>Invoice!C259</f>
        <v>0</v>
      </c>
      <c r="C257" s="80">
        <f>Invoice!B259</f>
        <v>0</v>
      </c>
      <c r="D257" s="85">
        <f t="shared" ref="D257:D320" si="11">F257/$D$14</f>
        <v>0</v>
      </c>
      <c r="E257" s="85">
        <f t="shared" ref="E257:E320" si="12">G257/$D$14</f>
        <v>0</v>
      </c>
      <c r="F257" s="86">
        <f>Invoice!G259</f>
        <v>0</v>
      </c>
      <c r="G257" s="87">
        <f t="shared" ref="G257:G320" si="13">C257*F257</f>
        <v>0</v>
      </c>
    </row>
    <row r="258" spans="1:7" s="84" customFormat="1" hidden="1">
      <c r="A258" s="100" t="str">
        <f>Invoice!F260</f>
        <v>Exchange rate :</v>
      </c>
      <c r="B258" s="79">
        <f>Invoice!C260</f>
        <v>0</v>
      </c>
      <c r="C258" s="80">
        <f>Invoice!B260</f>
        <v>0</v>
      </c>
      <c r="D258" s="85">
        <f t="shared" si="11"/>
        <v>0</v>
      </c>
      <c r="E258" s="85">
        <f t="shared" si="12"/>
        <v>0</v>
      </c>
      <c r="F258" s="86">
        <f>Invoice!G260</f>
        <v>0</v>
      </c>
      <c r="G258" s="87">
        <f t="shared" si="13"/>
        <v>0</v>
      </c>
    </row>
    <row r="259" spans="1:7" s="84" customFormat="1" hidden="1">
      <c r="A259" s="100" t="str">
        <f>Invoice!F261</f>
        <v>Exchange rate :</v>
      </c>
      <c r="B259" s="79">
        <f>Invoice!C261</f>
        <v>0</v>
      </c>
      <c r="C259" s="80">
        <f>Invoice!B261</f>
        <v>0</v>
      </c>
      <c r="D259" s="85">
        <f t="shared" si="11"/>
        <v>0</v>
      </c>
      <c r="E259" s="85">
        <f t="shared" si="12"/>
        <v>0</v>
      </c>
      <c r="F259" s="86">
        <f>Invoice!G261</f>
        <v>0</v>
      </c>
      <c r="G259" s="87">
        <f t="shared" si="13"/>
        <v>0</v>
      </c>
    </row>
    <row r="260" spans="1:7" s="84" customFormat="1" hidden="1">
      <c r="A260" s="100" t="str">
        <f>Invoice!F262</f>
        <v>Exchange rate :</v>
      </c>
      <c r="B260" s="79">
        <f>Invoice!C262</f>
        <v>0</v>
      </c>
      <c r="C260" s="80">
        <f>Invoice!B262</f>
        <v>0</v>
      </c>
      <c r="D260" s="85">
        <f t="shared" si="11"/>
        <v>0</v>
      </c>
      <c r="E260" s="85">
        <f t="shared" si="12"/>
        <v>0</v>
      </c>
      <c r="F260" s="86">
        <f>Invoice!G262</f>
        <v>0</v>
      </c>
      <c r="G260" s="87">
        <f t="shared" si="13"/>
        <v>0</v>
      </c>
    </row>
    <row r="261" spans="1:7" s="84" customFormat="1" hidden="1">
      <c r="A261" s="100" t="str">
        <f>Invoice!F263</f>
        <v>Exchange rate :</v>
      </c>
      <c r="B261" s="79">
        <f>Invoice!C263</f>
        <v>0</v>
      </c>
      <c r="C261" s="80">
        <f>Invoice!B263</f>
        <v>0</v>
      </c>
      <c r="D261" s="85">
        <f t="shared" si="11"/>
        <v>0</v>
      </c>
      <c r="E261" s="85">
        <f t="shared" si="12"/>
        <v>0</v>
      </c>
      <c r="F261" s="86">
        <f>Invoice!G263</f>
        <v>0</v>
      </c>
      <c r="G261" s="87">
        <f t="shared" si="13"/>
        <v>0</v>
      </c>
    </row>
    <row r="262" spans="1:7" s="84" customFormat="1" hidden="1">
      <c r="A262" s="100" t="str">
        <f>Invoice!F264</f>
        <v>Exchange rate :</v>
      </c>
      <c r="B262" s="79">
        <f>Invoice!C264</f>
        <v>0</v>
      </c>
      <c r="C262" s="80">
        <f>Invoice!B264</f>
        <v>0</v>
      </c>
      <c r="D262" s="85">
        <f t="shared" si="11"/>
        <v>0</v>
      </c>
      <c r="E262" s="85">
        <f t="shared" si="12"/>
        <v>0</v>
      </c>
      <c r="F262" s="86">
        <f>Invoice!G264</f>
        <v>0</v>
      </c>
      <c r="G262" s="87">
        <f t="shared" si="13"/>
        <v>0</v>
      </c>
    </row>
    <row r="263" spans="1:7" s="84" customFormat="1" hidden="1">
      <c r="A263" s="100" t="str">
        <f>Invoice!F265</f>
        <v>Exchange rate :</v>
      </c>
      <c r="B263" s="79">
        <f>Invoice!C265</f>
        <v>0</v>
      </c>
      <c r="C263" s="80">
        <f>Invoice!B265</f>
        <v>0</v>
      </c>
      <c r="D263" s="85">
        <f t="shared" si="11"/>
        <v>0</v>
      </c>
      <c r="E263" s="85">
        <f t="shared" si="12"/>
        <v>0</v>
      </c>
      <c r="F263" s="86">
        <f>Invoice!G265</f>
        <v>0</v>
      </c>
      <c r="G263" s="87">
        <f t="shared" si="13"/>
        <v>0</v>
      </c>
    </row>
    <row r="264" spans="1:7" s="84" customFormat="1" hidden="1">
      <c r="A264" s="100" t="str">
        <f>Invoice!F266</f>
        <v>Exchange rate :</v>
      </c>
      <c r="B264" s="79">
        <f>Invoice!C266</f>
        <v>0</v>
      </c>
      <c r="C264" s="80">
        <f>Invoice!B266</f>
        <v>0</v>
      </c>
      <c r="D264" s="85">
        <f t="shared" si="11"/>
        <v>0</v>
      </c>
      <c r="E264" s="85">
        <f t="shared" si="12"/>
        <v>0</v>
      </c>
      <c r="F264" s="86">
        <f>Invoice!G266</f>
        <v>0</v>
      </c>
      <c r="G264" s="87">
        <f t="shared" si="13"/>
        <v>0</v>
      </c>
    </row>
    <row r="265" spans="1:7" s="84" customFormat="1" hidden="1">
      <c r="A265" s="100" t="str">
        <f>Invoice!F267</f>
        <v>Exchange rate :</v>
      </c>
      <c r="B265" s="79">
        <f>Invoice!C267</f>
        <v>0</v>
      </c>
      <c r="C265" s="80">
        <f>Invoice!B267</f>
        <v>0</v>
      </c>
      <c r="D265" s="85">
        <f t="shared" si="11"/>
        <v>0</v>
      </c>
      <c r="E265" s="85">
        <f t="shared" si="12"/>
        <v>0</v>
      </c>
      <c r="F265" s="86">
        <f>Invoice!G267</f>
        <v>0</v>
      </c>
      <c r="G265" s="87">
        <f t="shared" si="13"/>
        <v>0</v>
      </c>
    </row>
    <row r="266" spans="1:7" s="84" customFormat="1" hidden="1">
      <c r="A266" s="100" t="str">
        <f>Invoice!F268</f>
        <v>Exchange rate :</v>
      </c>
      <c r="B266" s="79">
        <f>Invoice!C268</f>
        <v>0</v>
      </c>
      <c r="C266" s="80">
        <f>Invoice!B268</f>
        <v>0</v>
      </c>
      <c r="D266" s="85">
        <f t="shared" si="11"/>
        <v>0</v>
      </c>
      <c r="E266" s="85">
        <f t="shared" si="12"/>
        <v>0</v>
      </c>
      <c r="F266" s="86">
        <f>Invoice!G268</f>
        <v>0</v>
      </c>
      <c r="G266" s="87">
        <f t="shared" si="13"/>
        <v>0</v>
      </c>
    </row>
    <row r="267" spans="1:7" s="84" customFormat="1" hidden="1">
      <c r="A267" s="100" t="str">
        <f>Invoice!F269</f>
        <v>Exchange rate :</v>
      </c>
      <c r="B267" s="79">
        <f>Invoice!C269</f>
        <v>0</v>
      </c>
      <c r="C267" s="80">
        <f>Invoice!B269</f>
        <v>0</v>
      </c>
      <c r="D267" s="85">
        <f t="shared" si="11"/>
        <v>0</v>
      </c>
      <c r="E267" s="85">
        <f t="shared" si="12"/>
        <v>0</v>
      </c>
      <c r="F267" s="86">
        <f>Invoice!G269</f>
        <v>0</v>
      </c>
      <c r="G267" s="87">
        <f t="shared" si="13"/>
        <v>0</v>
      </c>
    </row>
    <row r="268" spans="1:7" s="84" customFormat="1" hidden="1">
      <c r="A268" s="100" t="str">
        <f>Invoice!F270</f>
        <v>Exchange rate :</v>
      </c>
      <c r="B268" s="79">
        <f>Invoice!C270</f>
        <v>0</v>
      </c>
      <c r="C268" s="80">
        <f>Invoice!B270</f>
        <v>0</v>
      </c>
      <c r="D268" s="85">
        <f t="shared" si="11"/>
        <v>0</v>
      </c>
      <c r="E268" s="85">
        <f t="shared" si="12"/>
        <v>0</v>
      </c>
      <c r="F268" s="86">
        <f>Invoice!G270</f>
        <v>0</v>
      </c>
      <c r="G268" s="87">
        <f t="shared" si="13"/>
        <v>0</v>
      </c>
    </row>
    <row r="269" spans="1:7" s="84" customFormat="1" hidden="1">
      <c r="A269" s="100" t="str">
        <f>Invoice!F271</f>
        <v>Exchange rate :</v>
      </c>
      <c r="B269" s="79">
        <f>Invoice!C271</f>
        <v>0</v>
      </c>
      <c r="C269" s="80">
        <f>Invoice!B271</f>
        <v>0</v>
      </c>
      <c r="D269" s="85">
        <f t="shared" si="11"/>
        <v>0</v>
      </c>
      <c r="E269" s="85">
        <f t="shared" si="12"/>
        <v>0</v>
      </c>
      <c r="F269" s="86">
        <f>Invoice!G271</f>
        <v>0</v>
      </c>
      <c r="G269" s="87">
        <f t="shared" si="13"/>
        <v>0</v>
      </c>
    </row>
    <row r="270" spans="1:7" s="84" customFormat="1" hidden="1">
      <c r="A270" s="100" t="str">
        <f>Invoice!F272</f>
        <v>Exchange rate :</v>
      </c>
      <c r="B270" s="79">
        <f>Invoice!C272</f>
        <v>0</v>
      </c>
      <c r="C270" s="80">
        <f>Invoice!B272</f>
        <v>0</v>
      </c>
      <c r="D270" s="85">
        <f t="shared" si="11"/>
        <v>0</v>
      </c>
      <c r="E270" s="85">
        <f t="shared" si="12"/>
        <v>0</v>
      </c>
      <c r="F270" s="86">
        <f>Invoice!G272</f>
        <v>0</v>
      </c>
      <c r="G270" s="87">
        <f t="shared" si="13"/>
        <v>0</v>
      </c>
    </row>
    <row r="271" spans="1:7" s="84" customFormat="1" hidden="1">
      <c r="A271" s="100" t="str">
        <f>Invoice!F273</f>
        <v>Exchange rate :</v>
      </c>
      <c r="B271" s="79">
        <f>Invoice!C273</f>
        <v>0</v>
      </c>
      <c r="C271" s="80">
        <f>Invoice!B273</f>
        <v>0</v>
      </c>
      <c r="D271" s="85">
        <f t="shared" si="11"/>
        <v>0</v>
      </c>
      <c r="E271" s="85">
        <f t="shared" si="12"/>
        <v>0</v>
      </c>
      <c r="F271" s="86">
        <f>Invoice!G273</f>
        <v>0</v>
      </c>
      <c r="G271" s="87">
        <f t="shared" si="13"/>
        <v>0</v>
      </c>
    </row>
    <row r="272" spans="1:7" s="84" customFormat="1" hidden="1">
      <c r="A272" s="100" t="str">
        <f>Invoice!F274</f>
        <v>Exchange rate :</v>
      </c>
      <c r="B272" s="79">
        <f>Invoice!C274</f>
        <v>0</v>
      </c>
      <c r="C272" s="80">
        <f>Invoice!B274</f>
        <v>0</v>
      </c>
      <c r="D272" s="85">
        <f t="shared" si="11"/>
        <v>0</v>
      </c>
      <c r="E272" s="85">
        <f t="shared" si="12"/>
        <v>0</v>
      </c>
      <c r="F272" s="86">
        <f>Invoice!G274</f>
        <v>0</v>
      </c>
      <c r="G272" s="87">
        <f t="shared" si="13"/>
        <v>0</v>
      </c>
    </row>
    <row r="273" spans="1:7" s="84" customFormat="1" hidden="1">
      <c r="A273" s="100" t="str">
        <f>Invoice!F275</f>
        <v>Exchange rate :</v>
      </c>
      <c r="B273" s="79">
        <f>Invoice!C275</f>
        <v>0</v>
      </c>
      <c r="C273" s="80">
        <f>Invoice!B275</f>
        <v>0</v>
      </c>
      <c r="D273" s="85">
        <f t="shared" si="11"/>
        <v>0</v>
      </c>
      <c r="E273" s="85">
        <f t="shared" si="12"/>
        <v>0</v>
      </c>
      <c r="F273" s="86">
        <f>Invoice!G275</f>
        <v>0</v>
      </c>
      <c r="G273" s="87">
        <f t="shared" si="13"/>
        <v>0</v>
      </c>
    </row>
    <row r="274" spans="1:7" s="84" customFormat="1" hidden="1">
      <c r="A274" s="100" t="str">
        <f>Invoice!F276</f>
        <v>Exchange rate :</v>
      </c>
      <c r="B274" s="79">
        <f>Invoice!C276</f>
        <v>0</v>
      </c>
      <c r="C274" s="80">
        <f>Invoice!B276</f>
        <v>0</v>
      </c>
      <c r="D274" s="85">
        <f t="shared" si="11"/>
        <v>0</v>
      </c>
      <c r="E274" s="85">
        <f t="shared" si="12"/>
        <v>0</v>
      </c>
      <c r="F274" s="86">
        <f>Invoice!G276</f>
        <v>0</v>
      </c>
      <c r="G274" s="87">
        <f t="shared" si="13"/>
        <v>0</v>
      </c>
    </row>
    <row r="275" spans="1:7" s="84" customFormat="1" hidden="1">
      <c r="A275" s="100" t="str">
        <f>Invoice!F277</f>
        <v>Exchange rate :</v>
      </c>
      <c r="B275" s="79">
        <f>Invoice!C277</f>
        <v>0</v>
      </c>
      <c r="C275" s="80">
        <f>Invoice!B277</f>
        <v>0</v>
      </c>
      <c r="D275" s="85">
        <f t="shared" si="11"/>
        <v>0</v>
      </c>
      <c r="E275" s="85">
        <f t="shared" si="12"/>
        <v>0</v>
      </c>
      <c r="F275" s="86">
        <f>Invoice!G277</f>
        <v>0</v>
      </c>
      <c r="G275" s="87">
        <f t="shared" si="13"/>
        <v>0</v>
      </c>
    </row>
    <row r="276" spans="1:7" s="84" customFormat="1" hidden="1">
      <c r="A276" s="100" t="str">
        <f>Invoice!F278</f>
        <v>Exchange rate :</v>
      </c>
      <c r="B276" s="79">
        <f>Invoice!C278</f>
        <v>0</v>
      </c>
      <c r="C276" s="80">
        <f>Invoice!B278</f>
        <v>0</v>
      </c>
      <c r="D276" s="85">
        <f t="shared" si="11"/>
        <v>0</v>
      </c>
      <c r="E276" s="85">
        <f t="shared" si="12"/>
        <v>0</v>
      </c>
      <c r="F276" s="86">
        <f>Invoice!G278</f>
        <v>0</v>
      </c>
      <c r="G276" s="87">
        <f t="shared" si="13"/>
        <v>0</v>
      </c>
    </row>
    <row r="277" spans="1:7" s="84" customFormat="1" hidden="1">
      <c r="A277" s="100" t="str">
        <f>Invoice!F279</f>
        <v>Exchange rate :</v>
      </c>
      <c r="B277" s="79">
        <f>Invoice!C279</f>
        <v>0</v>
      </c>
      <c r="C277" s="80">
        <f>Invoice!B279</f>
        <v>0</v>
      </c>
      <c r="D277" s="85">
        <f t="shared" si="11"/>
        <v>0</v>
      </c>
      <c r="E277" s="85">
        <f t="shared" si="12"/>
        <v>0</v>
      </c>
      <c r="F277" s="86">
        <f>Invoice!G279</f>
        <v>0</v>
      </c>
      <c r="G277" s="87">
        <f t="shared" si="13"/>
        <v>0</v>
      </c>
    </row>
    <row r="278" spans="1:7" s="84" customFormat="1" hidden="1">
      <c r="A278" s="100" t="str">
        <f>Invoice!F280</f>
        <v>Exchange rate :</v>
      </c>
      <c r="B278" s="79">
        <f>Invoice!C280</f>
        <v>0</v>
      </c>
      <c r="C278" s="80">
        <f>Invoice!B280</f>
        <v>0</v>
      </c>
      <c r="D278" s="85">
        <f t="shared" si="11"/>
        <v>0</v>
      </c>
      <c r="E278" s="85">
        <f t="shared" si="12"/>
        <v>0</v>
      </c>
      <c r="F278" s="86">
        <f>Invoice!G280</f>
        <v>0</v>
      </c>
      <c r="G278" s="87">
        <f t="shared" si="13"/>
        <v>0</v>
      </c>
    </row>
    <row r="279" spans="1:7" s="84" customFormat="1" hidden="1">
      <c r="A279" s="100" t="str">
        <f>Invoice!F281</f>
        <v>Exchange rate :</v>
      </c>
      <c r="B279" s="79">
        <f>Invoice!C281</f>
        <v>0</v>
      </c>
      <c r="C279" s="80">
        <f>Invoice!B281</f>
        <v>0</v>
      </c>
      <c r="D279" s="85">
        <f t="shared" si="11"/>
        <v>0</v>
      </c>
      <c r="E279" s="85">
        <f t="shared" si="12"/>
        <v>0</v>
      </c>
      <c r="F279" s="86">
        <f>Invoice!G281</f>
        <v>0</v>
      </c>
      <c r="G279" s="87">
        <f t="shared" si="13"/>
        <v>0</v>
      </c>
    </row>
    <row r="280" spans="1:7" s="84" customFormat="1" hidden="1">
      <c r="A280" s="100" t="str">
        <f>Invoice!F282</f>
        <v>Exchange rate :</v>
      </c>
      <c r="B280" s="79">
        <f>Invoice!C282</f>
        <v>0</v>
      </c>
      <c r="C280" s="80">
        <f>Invoice!B282</f>
        <v>0</v>
      </c>
      <c r="D280" s="85">
        <f t="shared" si="11"/>
        <v>0</v>
      </c>
      <c r="E280" s="85">
        <f t="shared" si="12"/>
        <v>0</v>
      </c>
      <c r="F280" s="86">
        <f>Invoice!G282</f>
        <v>0</v>
      </c>
      <c r="G280" s="87">
        <f t="shared" si="13"/>
        <v>0</v>
      </c>
    </row>
    <row r="281" spans="1:7" s="84" customFormat="1" hidden="1">
      <c r="A281" s="100" t="str">
        <f>Invoice!F283</f>
        <v>Exchange rate :</v>
      </c>
      <c r="B281" s="79">
        <f>Invoice!C283</f>
        <v>0</v>
      </c>
      <c r="C281" s="80">
        <f>Invoice!B283</f>
        <v>0</v>
      </c>
      <c r="D281" s="85">
        <f t="shared" si="11"/>
        <v>0</v>
      </c>
      <c r="E281" s="85">
        <f t="shared" si="12"/>
        <v>0</v>
      </c>
      <c r="F281" s="86">
        <f>Invoice!G283</f>
        <v>0</v>
      </c>
      <c r="G281" s="87">
        <f t="shared" si="13"/>
        <v>0</v>
      </c>
    </row>
    <row r="282" spans="1:7" s="84" customFormat="1" hidden="1">
      <c r="A282" s="100" t="str">
        <f>Invoice!F284</f>
        <v>Exchange rate :</v>
      </c>
      <c r="B282" s="79">
        <f>Invoice!C284</f>
        <v>0</v>
      </c>
      <c r="C282" s="80">
        <f>Invoice!B284</f>
        <v>0</v>
      </c>
      <c r="D282" s="85">
        <f t="shared" si="11"/>
        <v>0</v>
      </c>
      <c r="E282" s="85">
        <f t="shared" si="12"/>
        <v>0</v>
      </c>
      <c r="F282" s="86">
        <f>Invoice!G284</f>
        <v>0</v>
      </c>
      <c r="G282" s="87">
        <f t="shared" si="13"/>
        <v>0</v>
      </c>
    </row>
    <row r="283" spans="1:7" s="84" customFormat="1" hidden="1">
      <c r="A283" s="100" t="str">
        <f>Invoice!F285</f>
        <v>Exchange rate :</v>
      </c>
      <c r="B283" s="79">
        <f>Invoice!C285</f>
        <v>0</v>
      </c>
      <c r="C283" s="80">
        <f>Invoice!B285</f>
        <v>0</v>
      </c>
      <c r="D283" s="85">
        <f t="shared" si="11"/>
        <v>0</v>
      </c>
      <c r="E283" s="85">
        <f t="shared" si="12"/>
        <v>0</v>
      </c>
      <c r="F283" s="86">
        <f>Invoice!G285</f>
        <v>0</v>
      </c>
      <c r="G283" s="87">
        <f t="shared" si="13"/>
        <v>0</v>
      </c>
    </row>
    <row r="284" spans="1:7" s="84" customFormat="1" hidden="1">
      <c r="A284" s="100" t="str">
        <f>Invoice!F286</f>
        <v>Exchange rate :</v>
      </c>
      <c r="B284" s="79">
        <f>Invoice!C286</f>
        <v>0</v>
      </c>
      <c r="C284" s="80">
        <f>Invoice!B286</f>
        <v>0</v>
      </c>
      <c r="D284" s="85">
        <f t="shared" si="11"/>
        <v>0</v>
      </c>
      <c r="E284" s="85">
        <f t="shared" si="12"/>
        <v>0</v>
      </c>
      <c r="F284" s="86">
        <f>Invoice!G286</f>
        <v>0</v>
      </c>
      <c r="G284" s="87">
        <f t="shared" si="13"/>
        <v>0</v>
      </c>
    </row>
    <row r="285" spans="1:7" s="84" customFormat="1" hidden="1">
      <c r="A285" s="100" t="str">
        <f>Invoice!F287</f>
        <v>Exchange rate :</v>
      </c>
      <c r="B285" s="79">
        <f>Invoice!C287</f>
        <v>0</v>
      </c>
      <c r="C285" s="80">
        <f>Invoice!B287</f>
        <v>0</v>
      </c>
      <c r="D285" s="85">
        <f t="shared" si="11"/>
        <v>0</v>
      </c>
      <c r="E285" s="85">
        <f t="shared" si="12"/>
        <v>0</v>
      </c>
      <c r="F285" s="86">
        <f>Invoice!G287</f>
        <v>0</v>
      </c>
      <c r="G285" s="87">
        <f t="shared" si="13"/>
        <v>0</v>
      </c>
    </row>
    <row r="286" spans="1:7" s="84" customFormat="1" hidden="1">
      <c r="A286" s="100" t="str">
        <f>Invoice!F288</f>
        <v>Exchange rate :</v>
      </c>
      <c r="B286" s="79">
        <f>Invoice!C288</f>
        <v>0</v>
      </c>
      <c r="C286" s="80">
        <f>Invoice!B288</f>
        <v>0</v>
      </c>
      <c r="D286" s="85">
        <f t="shared" si="11"/>
        <v>0</v>
      </c>
      <c r="E286" s="85">
        <f t="shared" si="12"/>
        <v>0</v>
      </c>
      <c r="F286" s="86">
        <f>Invoice!G288</f>
        <v>0</v>
      </c>
      <c r="G286" s="87">
        <f t="shared" si="13"/>
        <v>0</v>
      </c>
    </row>
    <row r="287" spans="1:7" s="84" customFormat="1" hidden="1">
      <c r="A287" s="100" t="str">
        <f>Invoice!F289</f>
        <v>Exchange rate :</v>
      </c>
      <c r="B287" s="79">
        <f>Invoice!C289</f>
        <v>0</v>
      </c>
      <c r="C287" s="80">
        <f>Invoice!B289</f>
        <v>0</v>
      </c>
      <c r="D287" s="85">
        <f t="shared" si="11"/>
        <v>0</v>
      </c>
      <c r="E287" s="85">
        <f t="shared" si="12"/>
        <v>0</v>
      </c>
      <c r="F287" s="86">
        <f>Invoice!G289</f>
        <v>0</v>
      </c>
      <c r="G287" s="87">
        <f t="shared" si="13"/>
        <v>0</v>
      </c>
    </row>
    <row r="288" spans="1:7" s="84" customFormat="1" hidden="1">
      <c r="A288" s="100" t="str">
        <f>Invoice!F290</f>
        <v>Exchange rate :</v>
      </c>
      <c r="B288" s="79">
        <f>Invoice!C290</f>
        <v>0</v>
      </c>
      <c r="C288" s="80">
        <f>Invoice!B290</f>
        <v>0</v>
      </c>
      <c r="D288" s="85">
        <f t="shared" si="11"/>
        <v>0</v>
      </c>
      <c r="E288" s="85">
        <f t="shared" si="12"/>
        <v>0</v>
      </c>
      <c r="F288" s="86">
        <f>Invoice!G290</f>
        <v>0</v>
      </c>
      <c r="G288" s="87">
        <f t="shared" si="13"/>
        <v>0</v>
      </c>
    </row>
    <row r="289" spans="1:7" s="84" customFormat="1" hidden="1">
      <c r="A289" s="100" t="str">
        <f>Invoice!F291</f>
        <v>Exchange rate :</v>
      </c>
      <c r="B289" s="79">
        <f>Invoice!C291</f>
        <v>0</v>
      </c>
      <c r="C289" s="80">
        <f>Invoice!B291</f>
        <v>0</v>
      </c>
      <c r="D289" s="85">
        <f t="shared" si="11"/>
        <v>0</v>
      </c>
      <c r="E289" s="85">
        <f t="shared" si="12"/>
        <v>0</v>
      </c>
      <c r="F289" s="86">
        <f>Invoice!G291</f>
        <v>0</v>
      </c>
      <c r="G289" s="87">
        <f t="shared" si="13"/>
        <v>0</v>
      </c>
    </row>
    <row r="290" spans="1:7" s="84" customFormat="1" hidden="1">
      <c r="A290" s="100" t="str">
        <f>Invoice!F292</f>
        <v>Exchange rate :</v>
      </c>
      <c r="B290" s="79">
        <f>Invoice!C292</f>
        <v>0</v>
      </c>
      <c r="C290" s="80">
        <f>Invoice!B292</f>
        <v>0</v>
      </c>
      <c r="D290" s="85">
        <f t="shared" si="11"/>
        <v>0</v>
      </c>
      <c r="E290" s="85">
        <f t="shared" si="12"/>
        <v>0</v>
      </c>
      <c r="F290" s="86">
        <f>Invoice!G292</f>
        <v>0</v>
      </c>
      <c r="G290" s="87">
        <f t="shared" si="13"/>
        <v>0</v>
      </c>
    </row>
    <row r="291" spans="1:7" s="84" customFormat="1" hidden="1">
      <c r="A291" s="100" t="str">
        <f>Invoice!F293</f>
        <v>Exchange rate :</v>
      </c>
      <c r="B291" s="79">
        <f>Invoice!C293</f>
        <v>0</v>
      </c>
      <c r="C291" s="80">
        <f>Invoice!B293</f>
        <v>0</v>
      </c>
      <c r="D291" s="85">
        <f t="shared" si="11"/>
        <v>0</v>
      </c>
      <c r="E291" s="85">
        <f t="shared" si="12"/>
        <v>0</v>
      </c>
      <c r="F291" s="86">
        <f>Invoice!G293</f>
        <v>0</v>
      </c>
      <c r="G291" s="87">
        <f t="shared" si="13"/>
        <v>0</v>
      </c>
    </row>
    <row r="292" spans="1:7" s="84" customFormat="1" hidden="1">
      <c r="A292" s="100" t="str">
        <f>Invoice!F294</f>
        <v>Exchange rate :</v>
      </c>
      <c r="B292" s="79">
        <f>Invoice!C294</f>
        <v>0</v>
      </c>
      <c r="C292" s="80">
        <f>Invoice!B294</f>
        <v>0</v>
      </c>
      <c r="D292" s="85">
        <f t="shared" si="11"/>
        <v>0</v>
      </c>
      <c r="E292" s="85">
        <f t="shared" si="12"/>
        <v>0</v>
      </c>
      <c r="F292" s="86">
        <f>Invoice!G294</f>
        <v>0</v>
      </c>
      <c r="G292" s="87">
        <f t="shared" si="13"/>
        <v>0</v>
      </c>
    </row>
    <row r="293" spans="1:7" s="84" customFormat="1" hidden="1">
      <c r="A293" s="100" t="str">
        <f>Invoice!F295</f>
        <v>Exchange rate :</v>
      </c>
      <c r="B293" s="79">
        <f>Invoice!C295</f>
        <v>0</v>
      </c>
      <c r="C293" s="80">
        <f>Invoice!B295</f>
        <v>0</v>
      </c>
      <c r="D293" s="85">
        <f t="shared" si="11"/>
        <v>0</v>
      </c>
      <c r="E293" s="85">
        <f t="shared" si="12"/>
        <v>0</v>
      </c>
      <c r="F293" s="86">
        <f>Invoice!G295</f>
        <v>0</v>
      </c>
      <c r="G293" s="87">
        <f t="shared" si="13"/>
        <v>0</v>
      </c>
    </row>
    <row r="294" spans="1:7" s="84" customFormat="1" hidden="1">
      <c r="A294" s="100" t="str">
        <f>Invoice!F296</f>
        <v>Exchange rate :</v>
      </c>
      <c r="B294" s="79">
        <f>Invoice!C296</f>
        <v>0</v>
      </c>
      <c r="C294" s="80">
        <f>Invoice!B296</f>
        <v>0</v>
      </c>
      <c r="D294" s="85">
        <f t="shared" si="11"/>
        <v>0</v>
      </c>
      <c r="E294" s="85">
        <f t="shared" si="12"/>
        <v>0</v>
      </c>
      <c r="F294" s="86">
        <f>Invoice!G296</f>
        <v>0</v>
      </c>
      <c r="G294" s="87">
        <f t="shared" si="13"/>
        <v>0</v>
      </c>
    </row>
    <row r="295" spans="1:7" s="84" customFormat="1" hidden="1">
      <c r="A295" s="100" t="str">
        <f>Invoice!F297</f>
        <v>Exchange rate :</v>
      </c>
      <c r="B295" s="79">
        <f>Invoice!C297</f>
        <v>0</v>
      </c>
      <c r="C295" s="80">
        <f>Invoice!B297</f>
        <v>0</v>
      </c>
      <c r="D295" s="85">
        <f t="shared" si="11"/>
        <v>0</v>
      </c>
      <c r="E295" s="85">
        <f t="shared" si="12"/>
        <v>0</v>
      </c>
      <c r="F295" s="86">
        <f>Invoice!G297</f>
        <v>0</v>
      </c>
      <c r="G295" s="87">
        <f t="shared" si="13"/>
        <v>0</v>
      </c>
    </row>
    <row r="296" spans="1:7" s="84" customFormat="1" hidden="1">
      <c r="A296" s="100" t="str">
        <f>Invoice!F298</f>
        <v>Exchange rate :</v>
      </c>
      <c r="B296" s="79">
        <f>Invoice!C298</f>
        <v>0</v>
      </c>
      <c r="C296" s="80">
        <f>Invoice!B298</f>
        <v>0</v>
      </c>
      <c r="D296" s="85">
        <f t="shared" si="11"/>
        <v>0</v>
      </c>
      <c r="E296" s="85">
        <f t="shared" si="12"/>
        <v>0</v>
      </c>
      <c r="F296" s="86">
        <f>Invoice!G298</f>
        <v>0</v>
      </c>
      <c r="G296" s="87">
        <f t="shared" si="13"/>
        <v>0</v>
      </c>
    </row>
    <row r="297" spans="1:7" s="84" customFormat="1" hidden="1">
      <c r="A297" s="100" t="str">
        <f>Invoice!F299</f>
        <v>Exchange rate :</v>
      </c>
      <c r="B297" s="79">
        <f>Invoice!C299</f>
        <v>0</v>
      </c>
      <c r="C297" s="80">
        <f>Invoice!B299</f>
        <v>0</v>
      </c>
      <c r="D297" s="85">
        <f t="shared" si="11"/>
        <v>0</v>
      </c>
      <c r="E297" s="85">
        <f t="shared" si="12"/>
        <v>0</v>
      </c>
      <c r="F297" s="86">
        <f>Invoice!G299</f>
        <v>0</v>
      </c>
      <c r="G297" s="87">
        <f t="shared" si="13"/>
        <v>0</v>
      </c>
    </row>
    <row r="298" spans="1:7" s="84" customFormat="1" hidden="1">
      <c r="A298" s="100" t="str">
        <f>Invoice!F300</f>
        <v>Exchange rate :</v>
      </c>
      <c r="B298" s="79">
        <f>Invoice!C300</f>
        <v>0</v>
      </c>
      <c r="C298" s="80">
        <f>Invoice!B300</f>
        <v>0</v>
      </c>
      <c r="D298" s="85">
        <f t="shared" si="11"/>
        <v>0</v>
      </c>
      <c r="E298" s="85">
        <f t="shared" si="12"/>
        <v>0</v>
      </c>
      <c r="F298" s="86">
        <f>Invoice!G300</f>
        <v>0</v>
      </c>
      <c r="G298" s="87">
        <f t="shared" si="13"/>
        <v>0</v>
      </c>
    </row>
    <row r="299" spans="1:7" s="84" customFormat="1" hidden="1">
      <c r="A299" s="100" t="str">
        <f>Invoice!F301</f>
        <v>Exchange rate :</v>
      </c>
      <c r="B299" s="79">
        <f>Invoice!C301</f>
        <v>0</v>
      </c>
      <c r="C299" s="80">
        <f>Invoice!B301</f>
        <v>0</v>
      </c>
      <c r="D299" s="85">
        <f t="shared" si="11"/>
        <v>0</v>
      </c>
      <c r="E299" s="85">
        <f t="shared" si="12"/>
        <v>0</v>
      </c>
      <c r="F299" s="86">
        <f>Invoice!G301</f>
        <v>0</v>
      </c>
      <c r="G299" s="87">
        <f t="shared" si="13"/>
        <v>0</v>
      </c>
    </row>
    <row r="300" spans="1:7" s="84" customFormat="1" hidden="1">
      <c r="A300" s="100" t="str">
        <f>Invoice!F302</f>
        <v>Exchange rate :</v>
      </c>
      <c r="B300" s="79">
        <f>Invoice!C302</f>
        <v>0</v>
      </c>
      <c r="C300" s="80">
        <f>Invoice!B302</f>
        <v>0</v>
      </c>
      <c r="D300" s="85">
        <f t="shared" si="11"/>
        <v>0</v>
      </c>
      <c r="E300" s="85">
        <f t="shared" si="12"/>
        <v>0</v>
      </c>
      <c r="F300" s="86">
        <f>Invoice!G302</f>
        <v>0</v>
      </c>
      <c r="G300" s="87">
        <f t="shared" si="13"/>
        <v>0</v>
      </c>
    </row>
    <row r="301" spans="1:7" s="84" customFormat="1" hidden="1">
      <c r="A301" s="100" t="str">
        <f>Invoice!F303</f>
        <v>Exchange rate :</v>
      </c>
      <c r="B301" s="79">
        <f>Invoice!C303</f>
        <v>0</v>
      </c>
      <c r="C301" s="80">
        <f>Invoice!B303</f>
        <v>0</v>
      </c>
      <c r="D301" s="85">
        <f t="shared" si="11"/>
        <v>0</v>
      </c>
      <c r="E301" s="85">
        <f t="shared" si="12"/>
        <v>0</v>
      </c>
      <c r="F301" s="86">
        <f>Invoice!G303</f>
        <v>0</v>
      </c>
      <c r="G301" s="87">
        <f t="shared" si="13"/>
        <v>0</v>
      </c>
    </row>
    <row r="302" spans="1:7" s="84" customFormat="1" hidden="1">
      <c r="A302" s="100" t="str">
        <f>Invoice!F304</f>
        <v>Exchange rate :</v>
      </c>
      <c r="B302" s="79">
        <f>Invoice!C304</f>
        <v>0</v>
      </c>
      <c r="C302" s="80">
        <f>Invoice!B304</f>
        <v>0</v>
      </c>
      <c r="D302" s="85">
        <f t="shared" si="11"/>
        <v>0</v>
      </c>
      <c r="E302" s="85">
        <f t="shared" si="12"/>
        <v>0</v>
      </c>
      <c r="F302" s="86">
        <f>Invoice!G304</f>
        <v>0</v>
      </c>
      <c r="G302" s="87">
        <f t="shared" si="13"/>
        <v>0</v>
      </c>
    </row>
    <row r="303" spans="1:7" s="84" customFormat="1" hidden="1">
      <c r="A303" s="100" t="str">
        <f>Invoice!F305</f>
        <v>Exchange rate :</v>
      </c>
      <c r="B303" s="79">
        <f>Invoice!C305</f>
        <v>0</v>
      </c>
      <c r="C303" s="80">
        <f>Invoice!B305</f>
        <v>0</v>
      </c>
      <c r="D303" s="85">
        <f t="shared" si="11"/>
        <v>0</v>
      </c>
      <c r="E303" s="85">
        <f t="shared" si="12"/>
        <v>0</v>
      </c>
      <c r="F303" s="86">
        <f>Invoice!G305</f>
        <v>0</v>
      </c>
      <c r="G303" s="87">
        <f t="shared" si="13"/>
        <v>0</v>
      </c>
    </row>
    <row r="304" spans="1:7" s="84" customFormat="1" hidden="1">
      <c r="A304" s="100" t="str">
        <f>Invoice!F306</f>
        <v>Exchange rate :</v>
      </c>
      <c r="B304" s="79">
        <f>Invoice!C306</f>
        <v>0</v>
      </c>
      <c r="C304" s="80">
        <f>Invoice!B306</f>
        <v>0</v>
      </c>
      <c r="D304" s="85">
        <f t="shared" si="11"/>
        <v>0</v>
      </c>
      <c r="E304" s="85">
        <f t="shared" si="12"/>
        <v>0</v>
      </c>
      <c r="F304" s="86">
        <f>Invoice!G306</f>
        <v>0</v>
      </c>
      <c r="G304" s="87">
        <f t="shared" si="13"/>
        <v>0</v>
      </c>
    </row>
    <row r="305" spans="1:7" s="84" customFormat="1" hidden="1">
      <c r="A305" s="100" t="str">
        <f>Invoice!F307</f>
        <v>Exchange rate :</v>
      </c>
      <c r="B305" s="79">
        <f>Invoice!C307</f>
        <v>0</v>
      </c>
      <c r="C305" s="80">
        <f>Invoice!B307</f>
        <v>0</v>
      </c>
      <c r="D305" s="85">
        <f t="shared" si="11"/>
        <v>0</v>
      </c>
      <c r="E305" s="85">
        <f t="shared" si="12"/>
        <v>0</v>
      </c>
      <c r="F305" s="86">
        <f>Invoice!G307</f>
        <v>0</v>
      </c>
      <c r="G305" s="87">
        <f t="shared" si="13"/>
        <v>0</v>
      </c>
    </row>
    <row r="306" spans="1:7" s="84" customFormat="1" hidden="1">
      <c r="A306" s="100" t="str">
        <f>Invoice!F308</f>
        <v>Exchange rate :</v>
      </c>
      <c r="B306" s="79">
        <f>Invoice!C308</f>
        <v>0</v>
      </c>
      <c r="C306" s="80">
        <f>Invoice!B308</f>
        <v>0</v>
      </c>
      <c r="D306" s="85">
        <f t="shared" si="11"/>
        <v>0</v>
      </c>
      <c r="E306" s="85">
        <f t="shared" si="12"/>
        <v>0</v>
      </c>
      <c r="F306" s="86">
        <f>Invoice!G308</f>
        <v>0</v>
      </c>
      <c r="G306" s="87">
        <f t="shared" si="13"/>
        <v>0</v>
      </c>
    </row>
    <row r="307" spans="1:7" s="84" customFormat="1" hidden="1">
      <c r="A307" s="100" t="str">
        <f>Invoice!F309</f>
        <v>Exchange rate :</v>
      </c>
      <c r="B307" s="79">
        <f>Invoice!C309</f>
        <v>0</v>
      </c>
      <c r="C307" s="80">
        <f>Invoice!B309</f>
        <v>0</v>
      </c>
      <c r="D307" s="85">
        <f t="shared" si="11"/>
        <v>0</v>
      </c>
      <c r="E307" s="85">
        <f t="shared" si="12"/>
        <v>0</v>
      </c>
      <c r="F307" s="86">
        <f>Invoice!G309</f>
        <v>0</v>
      </c>
      <c r="G307" s="87">
        <f t="shared" si="13"/>
        <v>0</v>
      </c>
    </row>
    <row r="308" spans="1:7" s="84" customFormat="1" hidden="1">
      <c r="A308" s="100" t="str">
        <f>Invoice!F310</f>
        <v>Exchange rate :</v>
      </c>
      <c r="B308" s="79">
        <f>Invoice!C310</f>
        <v>0</v>
      </c>
      <c r="C308" s="80">
        <f>Invoice!B310</f>
        <v>0</v>
      </c>
      <c r="D308" s="85">
        <f t="shared" si="11"/>
        <v>0</v>
      </c>
      <c r="E308" s="85">
        <f t="shared" si="12"/>
        <v>0</v>
      </c>
      <c r="F308" s="86">
        <f>Invoice!G310</f>
        <v>0</v>
      </c>
      <c r="G308" s="87">
        <f t="shared" si="13"/>
        <v>0</v>
      </c>
    </row>
    <row r="309" spans="1:7" s="84" customFormat="1" hidden="1">
      <c r="A309" s="100" t="str">
        <f>Invoice!F311</f>
        <v>Exchange rate :</v>
      </c>
      <c r="B309" s="79">
        <f>Invoice!C311</f>
        <v>0</v>
      </c>
      <c r="C309" s="80">
        <f>Invoice!B311</f>
        <v>0</v>
      </c>
      <c r="D309" s="85">
        <f t="shared" si="11"/>
        <v>0</v>
      </c>
      <c r="E309" s="85">
        <f t="shared" si="12"/>
        <v>0</v>
      </c>
      <c r="F309" s="86">
        <f>Invoice!G311</f>
        <v>0</v>
      </c>
      <c r="G309" s="87">
        <f t="shared" si="13"/>
        <v>0</v>
      </c>
    </row>
    <row r="310" spans="1:7" s="84" customFormat="1" hidden="1">
      <c r="A310" s="100" t="str">
        <f>Invoice!F312</f>
        <v>Exchange rate :</v>
      </c>
      <c r="B310" s="79">
        <f>Invoice!C312</f>
        <v>0</v>
      </c>
      <c r="C310" s="80">
        <f>Invoice!B312</f>
        <v>0</v>
      </c>
      <c r="D310" s="85">
        <f t="shared" si="11"/>
        <v>0</v>
      </c>
      <c r="E310" s="85">
        <f t="shared" si="12"/>
        <v>0</v>
      </c>
      <c r="F310" s="86">
        <f>Invoice!G312</f>
        <v>0</v>
      </c>
      <c r="G310" s="87">
        <f t="shared" si="13"/>
        <v>0</v>
      </c>
    </row>
    <row r="311" spans="1:7" s="84" customFormat="1" hidden="1">
      <c r="A311" s="100" t="str">
        <f>Invoice!F313</f>
        <v>Exchange rate :</v>
      </c>
      <c r="B311" s="79">
        <f>Invoice!C313</f>
        <v>0</v>
      </c>
      <c r="C311" s="80">
        <f>Invoice!B313</f>
        <v>0</v>
      </c>
      <c r="D311" s="85">
        <f t="shared" si="11"/>
        <v>0</v>
      </c>
      <c r="E311" s="85">
        <f t="shared" si="12"/>
        <v>0</v>
      </c>
      <c r="F311" s="86">
        <f>Invoice!G313</f>
        <v>0</v>
      </c>
      <c r="G311" s="87">
        <f t="shared" si="13"/>
        <v>0</v>
      </c>
    </row>
    <row r="312" spans="1:7" s="84" customFormat="1" hidden="1">
      <c r="A312" s="100" t="str">
        <f>Invoice!F314</f>
        <v>Exchange rate :</v>
      </c>
      <c r="B312" s="79">
        <f>Invoice!C314</f>
        <v>0</v>
      </c>
      <c r="C312" s="80">
        <f>Invoice!B314</f>
        <v>0</v>
      </c>
      <c r="D312" s="85">
        <f t="shared" si="11"/>
        <v>0</v>
      </c>
      <c r="E312" s="85">
        <f t="shared" si="12"/>
        <v>0</v>
      </c>
      <c r="F312" s="86">
        <f>Invoice!G314</f>
        <v>0</v>
      </c>
      <c r="G312" s="87">
        <f t="shared" si="13"/>
        <v>0</v>
      </c>
    </row>
    <row r="313" spans="1:7" s="84" customFormat="1" hidden="1">
      <c r="A313" s="100" t="str">
        <f>Invoice!F315</f>
        <v>Exchange rate :</v>
      </c>
      <c r="B313" s="79">
        <f>Invoice!C315</f>
        <v>0</v>
      </c>
      <c r="C313" s="80">
        <f>Invoice!B315</f>
        <v>0</v>
      </c>
      <c r="D313" s="85">
        <f t="shared" si="11"/>
        <v>0</v>
      </c>
      <c r="E313" s="85">
        <f t="shared" si="12"/>
        <v>0</v>
      </c>
      <c r="F313" s="86">
        <f>Invoice!G315</f>
        <v>0</v>
      </c>
      <c r="G313" s="87">
        <f t="shared" si="13"/>
        <v>0</v>
      </c>
    </row>
    <row r="314" spans="1:7" s="84" customFormat="1" hidden="1">
      <c r="A314" s="100" t="str">
        <f>Invoice!F316</f>
        <v>Exchange rate :</v>
      </c>
      <c r="B314" s="79">
        <f>Invoice!C316</f>
        <v>0</v>
      </c>
      <c r="C314" s="80">
        <f>Invoice!B316</f>
        <v>0</v>
      </c>
      <c r="D314" s="85">
        <f t="shared" si="11"/>
        <v>0</v>
      </c>
      <c r="E314" s="85">
        <f t="shared" si="12"/>
        <v>0</v>
      </c>
      <c r="F314" s="86">
        <f>Invoice!G316</f>
        <v>0</v>
      </c>
      <c r="G314" s="87">
        <f t="shared" si="13"/>
        <v>0</v>
      </c>
    </row>
    <row r="315" spans="1:7" s="84" customFormat="1" hidden="1">
      <c r="A315" s="100" t="str">
        <f>Invoice!F317</f>
        <v>Exchange rate :</v>
      </c>
      <c r="B315" s="79">
        <f>Invoice!C317</f>
        <v>0</v>
      </c>
      <c r="C315" s="80">
        <f>Invoice!B317</f>
        <v>0</v>
      </c>
      <c r="D315" s="85">
        <f t="shared" si="11"/>
        <v>0</v>
      </c>
      <c r="E315" s="85">
        <f t="shared" si="12"/>
        <v>0</v>
      </c>
      <c r="F315" s="86">
        <f>Invoice!G317</f>
        <v>0</v>
      </c>
      <c r="G315" s="87">
        <f t="shared" si="13"/>
        <v>0</v>
      </c>
    </row>
    <row r="316" spans="1:7" s="84" customFormat="1" hidden="1">
      <c r="A316" s="100" t="str">
        <f>Invoice!F318</f>
        <v>Exchange rate :</v>
      </c>
      <c r="B316" s="79">
        <f>Invoice!C318</f>
        <v>0</v>
      </c>
      <c r="C316" s="80">
        <f>Invoice!B318</f>
        <v>0</v>
      </c>
      <c r="D316" s="85">
        <f t="shared" si="11"/>
        <v>0</v>
      </c>
      <c r="E316" s="85">
        <f t="shared" si="12"/>
        <v>0</v>
      </c>
      <c r="F316" s="86">
        <f>Invoice!G318</f>
        <v>0</v>
      </c>
      <c r="G316" s="87">
        <f t="shared" si="13"/>
        <v>0</v>
      </c>
    </row>
    <row r="317" spans="1:7" s="84" customFormat="1" hidden="1">
      <c r="A317" s="100" t="str">
        <f>Invoice!F319</f>
        <v>Exchange rate :</v>
      </c>
      <c r="B317" s="79">
        <f>Invoice!C319</f>
        <v>0</v>
      </c>
      <c r="C317" s="80">
        <f>Invoice!B319</f>
        <v>0</v>
      </c>
      <c r="D317" s="85">
        <f t="shared" si="11"/>
        <v>0</v>
      </c>
      <c r="E317" s="85">
        <f t="shared" si="12"/>
        <v>0</v>
      </c>
      <c r="F317" s="86">
        <f>Invoice!G319</f>
        <v>0</v>
      </c>
      <c r="G317" s="87">
        <f t="shared" si="13"/>
        <v>0</v>
      </c>
    </row>
    <row r="318" spans="1:7" s="84" customFormat="1" hidden="1">
      <c r="A318" s="100" t="str">
        <f>Invoice!F320</f>
        <v>Exchange rate :</v>
      </c>
      <c r="B318" s="79">
        <f>Invoice!C320</f>
        <v>0</v>
      </c>
      <c r="C318" s="80">
        <f>Invoice!B320</f>
        <v>0</v>
      </c>
      <c r="D318" s="85">
        <f t="shared" si="11"/>
        <v>0</v>
      </c>
      <c r="E318" s="85">
        <f t="shared" si="12"/>
        <v>0</v>
      </c>
      <c r="F318" s="86">
        <f>Invoice!G320</f>
        <v>0</v>
      </c>
      <c r="G318" s="87">
        <f t="shared" si="13"/>
        <v>0</v>
      </c>
    </row>
    <row r="319" spans="1:7" s="84" customFormat="1" hidden="1">
      <c r="A319" s="100" t="str">
        <f>Invoice!F321</f>
        <v>Exchange rate :</v>
      </c>
      <c r="B319" s="79">
        <f>Invoice!C321</f>
        <v>0</v>
      </c>
      <c r="C319" s="80">
        <f>Invoice!B321</f>
        <v>0</v>
      </c>
      <c r="D319" s="85">
        <f t="shared" si="11"/>
        <v>0</v>
      </c>
      <c r="E319" s="85">
        <f t="shared" si="12"/>
        <v>0</v>
      </c>
      <c r="F319" s="86">
        <f>Invoice!G321</f>
        <v>0</v>
      </c>
      <c r="G319" s="87">
        <f t="shared" si="13"/>
        <v>0</v>
      </c>
    </row>
    <row r="320" spans="1:7" s="84" customFormat="1" hidden="1">
      <c r="A320" s="100" t="str">
        <f>Invoice!F322</f>
        <v>Exchange rate :</v>
      </c>
      <c r="B320" s="79">
        <f>Invoice!C322</f>
        <v>0</v>
      </c>
      <c r="C320" s="80">
        <f>Invoice!B322</f>
        <v>0</v>
      </c>
      <c r="D320" s="85">
        <f t="shared" si="11"/>
        <v>0</v>
      </c>
      <c r="E320" s="85">
        <f t="shared" si="12"/>
        <v>0</v>
      </c>
      <c r="F320" s="86">
        <f>Invoice!G322</f>
        <v>0</v>
      </c>
      <c r="G320" s="87">
        <f t="shared" si="13"/>
        <v>0</v>
      </c>
    </row>
    <row r="321" spans="1:7" s="84" customFormat="1" hidden="1">
      <c r="A321" s="100" t="str">
        <f>Invoice!F323</f>
        <v>Exchange rate :</v>
      </c>
      <c r="B321" s="79">
        <f>Invoice!C323</f>
        <v>0</v>
      </c>
      <c r="C321" s="80">
        <f>Invoice!B323</f>
        <v>0</v>
      </c>
      <c r="D321" s="85">
        <f t="shared" ref="D321:D384" si="14">F321/$D$14</f>
        <v>0</v>
      </c>
      <c r="E321" s="85">
        <f t="shared" ref="E321:E384" si="15">G321/$D$14</f>
        <v>0</v>
      </c>
      <c r="F321" s="86">
        <f>Invoice!G323</f>
        <v>0</v>
      </c>
      <c r="G321" s="87">
        <f t="shared" ref="G321:G384" si="16">C321*F321</f>
        <v>0</v>
      </c>
    </row>
    <row r="322" spans="1:7" s="84" customFormat="1" hidden="1">
      <c r="A322" s="100" t="str">
        <f>Invoice!F324</f>
        <v>Exchange rate :</v>
      </c>
      <c r="B322" s="79">
        <f>Invoice!C324</f>
        <v>0</v>
      </c>
      <c r="C322" s="80">
        <f>Invoice!B324</f>
        <v>0</v>
      </c>
      <c r="D322" s="85">
        <f t="shared" si="14"/>
        <v>0</v>
      </c>
      <c r="E322" s="85">
        <f t="shared" si="15"/>
        <v>0</v>
      </c>
      <c r="F322" s="86">
        <f>Invoice!G324</f>
        <v>0</v>
      </c>
      <c r="G322" s="87">
        <f t="shared" si="16"/>
        <v>0</v>
      </c>
    </row>
    <row r="323" spans="1:7" s="84" customFormat="1" hidden="1">
      <c r="A323" s="100" t="str">
        <f>Invoice!F325</f>
        <v>Exchange rate :</v>
      </c>
      <c r="B323" s="79">
        <f>Invoice!C325</f>
        <v>0</v>
      </c>
      <c r="C323" s="80">
        <f>Invoice!B325</f>
        <v>0</v>
      </c>
      <c r="D323" s="85">
        <f t="shared" si="14"/>
        <v>0</v>
      </c>
      <c r="E323" s="85">
        <f t="shared" si="15"/>
        <v>0</v>
      </c>
      <c r="F323" s="86">
        <f>Invoice!G325</f>
        <v>0</v>
      </c>
      <c r="G323" s="87">
        <f t="shared" si="16"/>
        <v>0</v>
      </c>
    </row>
    <row r="324" spans="1:7" s="84" customFormat="1" hidden="1">
      <c r="A324" s="100" t="str">
        <f>Invoice!F326</f>
        <v>Exchange rate :</v>
      </c>
      <c r="B324" s="79">
        <f>Invoice!C326</f>
        <v>0</v>
      </c>
      <c r="C324" s="80">
        <f>Invoice!B326</f>
        <v>0</v>
      </c>
      <c r="D324" s="85">
        <f t="shared" si="14"/>
        <v>0</v>
      </c>
      <c r="E324" s="85">
        <f t="shared" si="15"/>
        <v>0</v>
      </c>
      <c r="F324" s="86">
        <f>Invoice!G326</f>
        <v>0</v>
      </c>
      <c r="G324" s="87">
        <f t="shared" si="16"/>
        <v>0</v>
      </c>
    </row>
    <row r="325" spans="1:7" s="84" customFormat="1" hidden="1">
      <c r="A325" s="100" t="str">
        <f>Invoice!F327</f>
        <v>Exchange rate :</v>
      </c>
      <c r="B325" s="79">
        <f>Invoice!C327</f>
        <v>0</v>
      </c>
      <c r="C325" s="80">
        <f>Invoice!B327</f>
        <v>0</v>
      </c>
      <c r="D325" s="85">
        <f t="shared" si="14"/>
        <v>0</v>
      </c>
      <c r="E325" s="85">
        <f t="shared" si="15"/>
        <v>0</v>
      </c>
      <c r="F325" s="86">
        <f>Invoice!G327</f>
        <v>0</v>
      </c>
      <c r="G325" s="87">
        <f t="shared" si="16"/>
        <v>0</v>
      </c>
    </row>
    <row r="326" spans="1:7" s="84" customFormat="1" hidden="1">
      <c r="A326" s="100" t="str">
        <f>Invoice!F328</f>
        <v>Exchange rate :</v>
      </c>
      <c r="B326" s="79">
        <f>Invoice!C328</f>
        <v>0</v>
      </c>
      <c r="C326" s="80">
        <f>Invoice!B328</f>
        <v>0</v>
      </c>
      <c r="D326" s="85">
        <f t="shared" si="14"/>
        <v>0</v>
      </c>
      <c r="E326" s="85">
        <f t="shared" si="15"/>
        <v>0</v>
      </c>
      <c r="F326" s="86">
        <f>Invoice!G328</f>
        <v>0</v>
      </c>
      <c r="G326" s="87">
        <f t="shared" si="16"/>
        <v>0</v>
      </c>
    </row>
    <row r="327" spans="1:7" s="84" customFormat="1" hidden="1">
      <c r="A327" s="100" t="str">
        <f>Invoice!F329</f>
        <v>Exchange rate :</v>
      </c>
      <c r="B327" s="79">
        <f>Invoice!C329</f>
        <v>0</v>
      </c>
      <c r="C327" s="80">
        <f>Invoice!B329</f>
        <v>0</v>
      </c>
      <c r="D327" s="85">
        <f t="shared" si="14"/>
        <v>0</v>
      </c>
      <c r="E327" s="85">
        <f t="shared" si="15"/>
        <v>0</v>
      </c>
      <c r="F327" s="86">
        <f>Invoice!G329</f>
        <v>0</v>
      </c>
      <c r="G327" s="87">
        <f t="shared" si="16"/>
        <v>0</v>
      </c>
    </row>
    <row r="328" spans="1:7" s="84" customFormat="1" hidden="1">
      <c r="A328" s="100" t="str">
        <f>Invoice!F330</f>
        <v>Exchange rate :</v>
      </c>
      <c r="B328" s="79">
        <f>Invoice!C330</f>
        <v>0</v>
      </c>
      <c r="C328" s="80">
        <f>Invoice!B330</f>
        <v>0</v>
      </c>
      <c r="D328" s="85">
        <f t="shared" si="14"/>
        <v>0</v>
      </c>
      <c r="E328" s="85">
        <f t="shared" si="15"/>
        <v>0</v>
      </c>
      <c r="F328" s="86">
        <f>Invoice!G330</f>
        <v>0</v>
      </c>
      <c r="G328" s="87">
        <f t="shared" si="16"/>
        <v>0</v>
      </c>
    </row>
    <row r="329" spans="1:7" s="84" customFormat="1" hidden="1">
      <c r="A329" s="100" t="str">
        <f>Invoice!F331</f>
        <v>Exchange rate :</v>
      </c>
      <c r="B329" s="79">
        <f>Invoice!C331</f>
        <v>0</v>
      </c>
      <c r="C329" s="80">
        <f>Invoice!B331</f>
        <v>0</v>
      </c>
      <c r="D329" s="85">
        <f t="shared" si="14"/>
        <v>0</v>
      </c>
      <c r="E329" s="85">
        <f t="shared" si="15"/>
        <v>0</v>
      </c>
      <c r="F329" s="86">
        <f>Invoice!G331</f>
        <v>0</v>
      </c>
      <c r="G329" s="87">
        <f t="shared" si="16"/>
        <v>0</v>
      </c>
    </row>
    <row r="330" spans="1:7" s="84" customFormat="1" hidden="1">
      <c r="A330" s="100" t="str">
        <f>Invoice!F332</f>
        <v>Exchange rate :</v>
      </c>
      <c r="B330" s="79">
        <f>Invoice!C332</f>
        <v>0</v>
      </c>
      <c r="C330" s="80">
        <f>Invoice!B332</f>
        <v>0</v>
      </c>
      <c r="D330" s="85">
        <f t="shared" si="14"/>
        <v>0</v>
      </c>
      <c r="E330" s="85">
        <f t="shared" si="15"/>
        <v>0</v>
      </c>
      <c r="F330" s="86">
        <f>Invoice!G332</f>
        <v>0</v>
      </c>
      <c r="G330" s="87">
        <f t="shared" si="16"/>
        <v>0</v>
      </c>
    </row>
    <row r="331" spans="1:7" s="84" customFormat="1" hidden="1">
      <c r="A331" s="100" t="str">
        <f>Invoice!F333</f>
        <v>Exchange rate :</v>
      </c>
      <c r="B331" s="79">
        <f>Invoice!C333</f>
        <v>0</v>
      </c>
      <c r="C331" s="80">
        <f>Invoice!B333</f>
        <v>0</v>
      </c>
      <c r="D331" s="85">
        <f t="shared" si="14"/>
        <v>0</v>
      </c>
      <c r="E331" s="85">
        <f t="shared" si="15"/>
        <v>0</v>
      </c>
      <c r="F331" s="86">
        <f>Invoice!G333</f>
        <v>0</v>
      </c>
      <c r="G331" s="87">
        <f t="shared" si="16"/>
        <v>0</v>
      </c>
    </row>
    <row r="332" spans="1:7" s="84" customFormat="1" hidden="1">
      <c r="A332" s="100" t="str">
        <f>Invoice!F334</f>
        <v>Exchange rate :</v>
      </c>
      <c r="B332" s="79">
        <f>Invoice!C334</f>
        <v>0</v>
      </c>
      <c r="C332" s="80">
        <f>Invoice!B334</f>
        <v>0</v>
      </c>
      <c r="D332" s="85">
        <f t="shared" si="14"/>
        <v>0</v>
      </c>
      <c r="E332" s="85">
        <f t="shared" si="15"/>
        <v>0</v>
      </c>
      <c r="F332" s="86">
        <f>Invoice!G334</f>
        <v>0</v>
      </c>
      <c r="G332" s="87">
        <f t="shared" si="16"/>
        <v>0</v>
      </c>
    </row>
    <row r="333" spans="1:7" s="84" customFormat="1" hidden="1">
      <c r="A333" s="100" t="str">
        <f>Invoice!F335</f>
        <v>Exchange rate :</v>
      </c>
      <c r="B333" s="79">
        <f>Invoice!C335</f>
        <v>0</v>
      </c>
      <c r="C333" s="80">
        <f>Invoice!B335</f>
        <v>0</v>
      </c>
      <c r="D333" s="85">
        <f t="shared" si="14"/>
        <v>0</v>
      </c>
      <c r="E333" s="85">
        <f t="shared" si="15"/>
        <v>0</v>
      </c>
      <c r="F333" s="86">
        <f>Invoice!G335</f>
        <v>0</v>
      </c>
      <c r="G333" s="87">
        <f t="shared" si="16"/>
        <v>0</v>
      </c>
    </row>
    <row r="334" spans="1:7" s="84" customFormat="1" hidden="1">
      <c r="A334" s="100" t="str">
        <f>Invoice!F336</f>
        <v>Exchange rate :</v>
      </c>
      <c r="B334" s="79">
        <f>Invoice!C336</f>
        <v>0</v>
      </c>
      <c r="C334" s="80">
        <f>Invoice!B336</f>
        <v>0</v>
      </c>
      <c r="D334" s="85">
        <f t="shared" si="14"/>
        <v>0</v>
      </c>
      <c r="E334" s="85">
        <f t="shared" si="15"/>
        <v>0</v>
      </c>
      <c r="F334" s="86">
        <f>Invoice!G336</f>
        <v>0</v>
      </c>
      <c r="G334" s="87">
        <f t="shared" si="16"/>
        <v>0</v>
      </c>
    </row>
    <row r="335" spans="1:7" s="84" customFormat="1" hidden="1">
      <c r="A335" s="100" t="str">
        <f>Invoice!F337</f>
        <v>Exchange rate :</v>
      </c>
      <c r="B335" s="79">
        <f>Invoice!C337</f>
        <v>0</v>
      </c>
      <c r="C335" s="80">
        <f>Invoice!B337</f>
        <v>0</v>
      </c>
      <c r="D335" s="85">
        <f t="shared" si="14"/>
        <v>0</v>
      </c>
      <c r="E335" s="85">
        <f t="shared" si="15"/>
        <v>0</v>
      </c>
      <c r="F335" s="86">
        <f>Invoice!G337</f>
        <v>0</v>
      </c>
      <c r="G335" s="87">
        <f t="shared" si="16"/>
        <v>0</v>
      </c>
    </row>
    <row r="336" spans="1:7" s="84" customFormat="1" hidden="1">
      <c r="A336" s="100" t="str">
        <f>Invoice!F338</f>
        <v>Exchange rate :</v>
      </c>
      <c r="B336" s="79">
        <f>Invoice!C338</f>
        <v>0</v>
      </c>
      <c r="C336" s="80">
        <f>Invoice!B338</f>
        <v>0</v>
      </c>
      <c r="D336" s="85">
        <f t="shared" si="14"/>
        <v>0</v>
      </c>
      <c r="E336" s="85">
        <f t="shared" si="15"/>
        <v>0</v>
      </c>
      <c r="F336" s="86">
        <f>Invoice!G338</f>
        <v>0</v>
      </c>
      <c r="G336" s="87">
        <f t="shared" si="16"/>
        <v>0</v>
      </c>
    </row>
    <row r="337" spans="1:7" s="84" customFormat="1" hidden="1">
      <c r="A337" s="100" t="str">
        <f>Invoice!F339</f>
        <v>Exchange rate :</v>
      </c>
      <c r="B337" s="79">
        <f>Invoice!C339</f>
        <v>0</v>
      </c>
      <c r="C337" s="80">
        <f>Invoice!B339</f>
        <v>0</v>
      </c>
      <c r="D337" s="85">
        <f t="shared" si="14"/>
        <v>0</v>
      </c>
      <c r="E337" s="85">
        <f t="shared" si="15"/>
        <v>0</v>
      </c>
      <c r="F337" s="86">
        <f>Invoice!G339</f>
        <v>0</v>
      </c>
      <c r="G337" s="87">
        <f t="shared" si="16"/>
        <v>0</v>
      </c>
    </row>
    <row r="338" spans="1:7" s="84" customFormat="1" hidden="1">
      <c r="A338" s="100" t="str">
        <f>Invoice!F340</f>
        <v>Exchange rate :</v>
      </c>
      <c r="B338" s="79">
        <f>Invoice!C340</f>
        <v>0</v>
      </c>
      <c r="C338" s="80">
        <f>Invoice!B340</f>
        <v>0</v>
      </c>
      <c r="D338" s="85">
        <f t="shared" si="14"/>
        <v>0</v>
      </c>
      <c r="E338" s="85">
        <f t="shared" si="15"/>
        <v>0</v>
      </c>
      <c r="F338" s="86">
        <f>Invoice!G340</f>
        <v>0</v>
      </c>
      <c r="G338" s="87">
        <f t="shared" si="16"/>
        <v>0</v>
      </c>
    </row>
    <row r="339" spans="1:7" s="84" customFormat="1" hidden="1">
      <c r="A339" s="100" t="str">
        <f>Invoice!F341</f>
        <v>Exchange rate :</v>
      </c>
      <c r="B339" s="79">
        <f>Invoice!C341</f>
        <v>0</v>
      </c>
      <c r="C339" s="80">
        <f>Invoice!B341</f>
        <v>0</v>
      </c>
      <c r="D339" s="85">
        <f t="shared" si="14"/>
        <v>0</v>
      </c>
      <c r="E339" s="85">
        <f t="shared" si="15"/>
        <v>0</v>
      </c>
      <c r="F339" s="86">
        <f>Invoice!G341</f>
        <v>0</v>
      </c>
      <c r="G339" s="87">
        <f t="shared" si="16"/>
        <v>0</v>
      </c>
    </row>
    <row r="340" spans="1:7" s="84" customFormat="1" hidden="1">
      <c r="A340" s="100" t="str">
        <f>Invoice!F342</f>
        <v>Exchange rate :</v>
      </c>
      <c r="B340" s="79">
        <f>Invoice!C342</f>
        <v>0</v>
      </c>
      <c r="C340" s="80">
        <f>Invoice!B342</f>
        <v>0</v>
      </c>
      <c r="D340" s="85">
        <f t="shared" si="14"/>
        <v>0</v>
      </c>
      <c r="E340" s="85">
        <f t="shared" si="15"/>
        <v>0</v>
      </c>
      <c r="F340" s="86">
        <f>Invoice!G342</f>
        <v>0</v>
      </c>
      <c r="G340" s="87">
        <f t="shared" si="16"/>
        <v>0</v>
      </c>
    </row>
    <row r="341" spans="1:7" s="84" customFormat="1" hidden="1">
      <c r="A341" s="100" t="str">
        <f>Invoice!F343</f>
        <v>Exchange rate :</v>
      </c>
      <c r="B341" s="79">
        <f>Invoice!C343</f>
        <v>0</v>
      </c>
      <c r="C341" s="80">
        <f>Invoice!B343</f>
        <v>0</v>
      </c>
      <c r="D341" s="85">
        <f t="shared" si="14"/>
        <v>0</v>
      </c>
      <c r="E341" s="85">
        <f t="shared" si="15"/>
        <v>0</v>
      </c>
      <c r="F341" s="86">
        <f>Invoice!G343</f>
        <v>0</v>
      </c>
      <c r="G341" s="87">
        <f t="shared" si="16"/>
        <v>0</v>
      </c>
    </row>
    <row r="342" spans="1:7" s="84" customFormat="1" hidden="1">
      <c r="A342" s="100" t="str">
        <f>Invoice!F344</f>
        <v>Exchange rate :</v>
      </c>
      <c r="B342" s="79">
        <f>Invoice!C344</f>
        <v>0</v>
      </c>
      <c r="C342" s="80">
        <f>Invoice!B344</f>
        <v>0</v>
      </c>
      <c r="D342" s="85">
        <f t="shared" si="14"/>
        <v>0</v>
      </c>
      <c r="E342" s="85">
        <f t="shared" si="15"/>
        <v>0</v>
      </c>
      <c r="F342" s="86">
        <f>Invoice!G344</f>
        <v>0</v>
      </c>
      <c r="G342" s="87">
        <f t="shared" si="16"/>
        <v>0</v>
      </c>
    </row>
    <row r="343" spans="1:7" s="84" customFormat="1" hidden="1">
      <c r="A343" s="100" t="str">
        <f>Invoice!F345</f>
        <v>Exchange rate :</v>
      </c>
      <c r="B343" s="79">
        <f>Invoice!C345</f>
        <v>0</v>
      </c>
      <c r="C343" s="80">
        <f>Invoice!B345</f>
        <v>0</v>
      </c>
      <c r="D343" s="85">
        <f t="shared" si="14"/>
        <v>0</v>
      </c>
      <c r="E343" s="85">
        <f t="shared" si="15"/>
        <v>0</v>
      </c>
      <c r="F343" s="86">
        <f>Invoice!G345</f>
        <v>0</v>
      </c>
      <c r="G343" s="87">
        <f t="shared" si="16"/>
        <v>0</v>
      </c>
    </row>
    <row r="344" spans="1:7" s="84" customFormat="1" hidden="1">
      <c r="A344" s="100" t="str">
        <f>Invoice!F346</f>
        <v>Exchange rate :</v>
      </c>
      <c r="B344" s="79">
        <f>Invoice!C346</f>
        <v>0</v>
      </c>
      <c r="C344" s="80">
        <f>Invoice!B346</f>
        <v>0</v>
      </c>
      <c r="D344" s="85">
        <f t="shared" si="14"/>
        <v>0</v>
      </c>
      <c r="E344" s="85">
        <f t="shared" si="15"/>
        <v>0</v>
      </c>
      <c r="F344" s="86">
        <f>Invoice!G346</f>
        <v>0</v>
      </c>
      <c r="G344" s="87">
        <f t="shared" si="16"/>
        <v>0</v>
      </c>
    </row>
    <row r="345" spans="1:7" s="84" customFormat="1" hidden="1">
      <c r="A345" s="100" t="str">
        <f>Invoice!F347</f>
        <v>Exchange rate :</v>
      </c>
      <c r="B345" s="79">
        <f>Invoice!C347</f>
        <v>0</v>
      </c>
      <c r="C345" s="80">
        <f>Invoice!B347</f>
        <v>0</v>
      </c>
      <c r="D345" s="85">
        <f t="shared" si="14"/>
        <v>0</v>
      </c>
      <c r="E345" s="85">
        <f t="shared" si="15"/>
        <v>0</v>
      </c>
      <c r="F345" s="86">
        <f>Invoice!G347</f>
        <v>0</v>
      </c>
      <c r="G345" s="87">
        <f t="shared" si="16"/>
        <v>0</v>
      </c>
    </row>
    <row r="346" spans="1:7" s="84" customFormat="1" hidden="1">
      <c r="A346" s="100" t="str">
        <f>Invoice!F348</f>
        <v>Exchange rate :</v>
      </c>
      <c r="B346" s="79">
        <f>Invoice!C348</f>
        <v>0</v>
      </c>
      <c r="C346" s="80">
        <f>Invoice!B348</f>
        <v>0</v>
      </c>
      <c r="D346" s="85">
        <f t="shared" si="14"/>
        <v>0</v>
      </c>
      <c r="E346" s="85">
        <f t="shared" si="15"/>
        <v>0</v>
      </c>
      <c r="F346" s="86">
        <f>Invoice!G348</f>
        <v>0</v>
      </c>
      <c r="G346" s="87">
        <f t="shared" si="16"/>
        <v>0</v>
      </c>
    </row>
    <row r="347" spans="1:7" s="84" customFormat="1" hidden="1">
      <c r="A347" s="100" t="str">
        <f>Invoice!F349</f>
        <v>Exchange rate :</v>
      </c>
      <c r="B347" s="79">
        <f>Invoice!C349</f>
        <v>0</v>
      </c>
      <c r="C347" s="80">
        <f>Invoice!B349</f>
        <v>0</v>
      </c>
      <c r="D347" s="85">
        <f t="shared" si="14"/>
        <v>0</v>
      </c>
      <c r="E347" s="85">
        <f t="shared" si="15"/>
        <v>0</v>
      </c>
      <c r="F347" s="86">
        <f>Invoice!G349</f>
        <v>0</v>
      </c>
      <c r="G347" s="87">
        <f t="shared" si="16"/>
        <v>0</v>
      </c>
    </row>
    <row r="348" spans="1:7" s="84" customFormat="1" hidden="1">
      <c r="A348" s="100" t="str">
        <f>Invoice!F350</f>
        <v>Exchange rate :</v>
      </c>
      <c r="B348" s="79">
        <f>Invoice!C350</f>
        <v>0</v>
      </c>
      <c r="C348" s="80">
        <f>Invoice!B350</f>
        <v>0</v>
      </c>
      <c r="D348" s="85">
        <f t="shared" si="14"/>
        <v>0</v>
      </c>
      <c r="E348" s="85">
        <f t="shared" si="15"/>
        <v>0</v>
      </c>
      <c r="F348" s="86">
        <f>Invoice!G350</f>
        <v>0</v>
      </c>
      <c r="G348" s="87">
        <f t="shared" si="16"/>
        <v>0</v>
      </c>
    </row>
    <row r="349" spans="1:7" s="84" customFormat="1" hidden="1">
      <c r="A349" s="100" t="str">
        <f>Invoice!F351</f>
        <v>Exchange rate :</v>
      </c>
      <c r="B349" s="79">
        <f>Invoice!C351</f>
        <v>0</v>
      </c>
      <c r="C349" s="80">
        <f>Invoice!B351</f>
        <v>0</v>
      </c>
      <c r="D349" s="85">
        <f t="shared" si="14"/>
        <v>0</v>
      </c>
      <c r="E349" s="85">
        <f t="shared" si="15"/>
        <v>0</v>
      </c>
      <c r="F349" s="86">
        <f>Invoice!G351</f>
        <v>0</v>
      </c>
      <c r="G349" s="87">
        <f t="shared" si="16"/>
        <v>0</v>
      </c>
    </row>
    <row r="350" spans="1:7" s="84" customFormat="1" hidden="1">
      <c r="A350" s="100" t="str">
        <f>Invoice!F352</f>
        <v>Exchange rate :</v>
      </c>
      <c r="B350" s="79">
        <f>Invoice!C352</f>
        <v>0</v>
      </c>
      <c r="C350" s="80">
        <f>Invoice!B352</f>
        <v>0</v>
      </c>
      <c r="D350" s="85">
        <f t="shared" si="14"/>
        <v>0</v>
      </c>
      <c r="E350" s="85">
        <f t="shared" si="15"/>
        <v>0</v>
      </c>
      <c r="F350" s="86">
        <f>Invoice!G352</f>
        <v>0</v>
      </c>
      <c r="G350" s="87">
        <f t="shared" si="16"/>
        <v>0</v>
      </c>
    </row>
    <row r="351" spans="1:7" s="84" customFormat="1" hidden="1">
      <c r="A351" s="100" t="str">
        <f>Invoice!F353</f>
        <v>Exchange rate :</v>
      </c>
      <c r="B351" s="79">
        <f>Invoice!C353</f>
        <v>0</v>
      </c>
      <c r="C351" s="80">
        <f>Invoice!B353</f>
        <v>0</v>
      </c>
      <c r="D351" s="85">
        <f t="shared" si="14"/>
        <v>0</v>
      </c>
      <c r="E351" s="85">
        <f t="shared" si="15"/>
        <v>0</v>
      </c>
      <c r="F351" s="86">
        <f>Invoice!G353</f>
        <v>0</v>
      </c>
      <c r="G351" s="87">
        <f t="shared" si="16"/>
        <v>0</v>
      </c>
    </row>
    <row r="352" spans="1:7" s="84" customFormat="1" hidden="1">
      <c r="A352" s="100" t="str">
        <f>Invoice!F354</f>
        <v>Exchange rate :</v>
      </c>
      <c r="B352" s="79">
        <f>Invoice!C354</f>
        <v>0</v>
      </c>
      <c r="C352" s="80">
        <f>Invoice!B354</f>
        <v>0</v>
      </c>
      <c r="D352" s="85">
        <f t="shared" si="14"/>
        <v>0</v>
      </c>
      <c r="E352" s="85">
        <f t="shared" si="15"/>
        <v>0</v>
      </c>
      <c r="F352" s="86">
        <f>Invoice!G354</f>
        <v>0</v>
      </c>
      <c r="G352" s="87">
        <f t="shared" si="16"/>
        <v>0</v>
      </c>
    </row>
    <row r="353" spans="1:7" s="84" customFormat="1" hidden="1">
      <c r="A353" s="100" t="str">
        <f>Invoice!F355</f>
        <v>Exchange rate :</v>
      </c>
      <c r="B353" s="79">
        <f>Invoice!C355</f>
        <v>0</v>
      </c>
      <c r="C353" s="80">
        <f>Invoice!B355</f>
        <v>0</v>
      </c>
      <c r="D353" s="85">
        <f t="shared" si="14"/>
        <v>0</v>
      </c>
      <c r="E353" s="85">
        <f t="shared" si="15"/>
        <v>0</v>
      </c>
      <c r="F353" s="86">
        <f>Invoice!G355</f>
        <v>0</v>
      </c>
      <c r="G353" s="87">
        <f t="shared" si="16"/>
        <v>0</v>
      </c>
    </row>
    <row r="354" spans="1:7" s="84" customFormat="1" hidden="1">
      <c r="A354" s="100" t="str">
        <f>Invoice!F356</f>
        <v>Exchange rate :</v>
      </c>
      <c r="B354" s="79">
        <f>Invoice!C356</f>
        <v>0</v>
      </c>
      <c r="C354" s="80">
        <f>Invoice!B356</f>
        <v>0</v>
      </c>
      <c r="D354" s="85">
        <f t="shared" si="14"/>
        <v>0</v>
      </c>
      <c r="E354" s="85">
        <f t="shared" si="15"/>
        <v>0</v>
      </c>
      <c r="F354" s="86">
        <f>Invoice!G356</f>
        <v>0</v>
      </c>
      <c r="G354" s="87">
        <f t="shared" si="16"/>
        <v>0</v>
      </c>
    </row>
    <row r="355" spans="1:7" s="84" customFormat="1" hidden="1">
      <c r="A355" s="100" t="str">
        <f>Invoice!F357</f>
        <v>Exchange rate :</v>
      </c>
      <c r="B355" s="79">
        <f>Invoice!C357</f>
        <v>0</v>
      </c>
      <c r="C355" s="80">
        <f>Invoice!B357</f>
        <v>0</v>
      </c>
      <c r="D355" s="85">
        <f t="shared" si="14"/>
        <v>0</v>
      </c>
      <c r="E355" s="85">
        <f t="shared" si="15"/>
        <v>0</v>
      </c>
      <c r="F355" s="86">
        <f>Invoice!G357</f>
        <v>0</v>
      </c>
      <c r="G355" s="87">
        <f t="shared" si="16"/>
        <v>0</v>
      </c>
    </row>
    <row r="356" spans="1:7" s="84" customFormat="1" hidden="1">
      <c r="A356" s="100" t="str">
        <f>Invoice!F358</f>
        <v>Exchange rate :</v>
      </c>
      <c r="B356" s="79">
        <f>Invoice!C358</f>
        <v>0</v>
      </c>
      <c r="C356" s="80">
        <f>Invoice!B358</f>
        <v>0</v>
      </c>
      <c r="D356" s="85">
        <f t="shared" si="14"/>
        <v>0</v>
      </c>
      <c r="E356" s="85">
        <f t="shared" si="15"/>
        <v>0</v>
      </c>
      <c r="F356" s="86">
        <f>Invoice!G358</f>
        <v>0</v>
      </c>
      <c r="G356" s="87">
        <f t="shared" si="16"/>
        <v>0</v>
      </c>
    </row>
    <row r="357" spans="1:7" s="84" customFormat="1" hidden="1">
      <c r="A357" s="100" t="str">
        <f>Invoice!F359</f>
        <v>Exchange rate :</v>
      </c>
      <c r="B357" s="79">
        <f>Invoice!C359</f>
        <v>0</v>
      </c>
      <c r="C357" s="80">
        <f>Invoice!B359</f>
        <v>0</v>
      </c>
      <c r="D357" s="85">
        <f t="shared" si="14"/>
        <v>0</v>
      </c>
      <c r="E357" s="85">
        <f t="shared" si="15"/>
        <v>0</v>
      </c>
      <c r="F357" s="86">
        <f>Invoice!G359</f>
        <v>0</v>
      </c>
      <c r="G357" s="87">
        <f t="shared" si="16"/>
        <v>0</v>
      </c>
    </row>
    <row r="358" spans="1:7" s="84" customFormat="1" hidden="1">
      <c r="A358" s="100" t="str">
        <f>Invoice!F360</f>
        <v>Exchange rate :</v>
      </c>
      <c r="B358" s="79">
        <f>Invoice!C360</f>
        <v>0</v>
      </c>
      <c r="C358" s="80">
        <f>Invoice!B360</f>
        <v>0</v>
      </c>
      <c r="D358" s="85">
        <f t="shared" si="14"/>
        <v>0</v>
      </c>
      <c r="E358" s="85">
        <f t="shared" si="15"/>
        <v>0</v>
      </c>
      <c r="F358" s="86">
        <f>Invoice!G360</f>
        <v>0</v>
      </c>
      <c r="G358" s="87">
        <f t="shared" si="16"/>
        <v>0</v>
      </c>
    </row>
    <row r="359" spans="1:7" s="84" customFormat="1" hidden="1">
      <c r="A359" s="100" t="str">
        <f>Invoice!F361</f>
        <v>Exchange rate :</v>
      </c>
      <c r="B359" s="79">
        <f>Invoice!C361</f>
        <v>0</v>
      </c>
      <c r="C359" s="80">
        <f>Invoice!B361</f>
        <v>0</v>
      </c>
      <c r="D359" s="85">
        <f t="shared" si="14"/>
        <v>0</v>
      </c>
      <c r="E359" s="85">
        <f t="shared" si="15"/>
        <v>0</v>
      </c>
      <c r="F359" s="86">
        <f>Invoice!G361</f>
        <v>0</v>
      </c>
      <c r="G359" s="87">
        <f t="shared" si="16"/>
        <v>0</v>
      </c>
    </row>
    <row r="360" spans="1:7" s="84" customFormat="1" hidden="1">
      <c r="A360" s="100" t="str">
        <f>Invoice!F362</f>
        <v>Exchange rate :</v>
      </c>
      <c r="B360" s="79">
        <f>Invoice!C362</f>
        <v>0</v>
      </c>
      <c r="C360" s="80">
        <f>Invoice!B362</f>
        <v>0</v>
      </c>
      <c r="D360" s="85">
        <f t="shared" si="14"/>
        <v>0</v>
      </c>
      <c r="E360" s="85">
        <f t="shared" si="15"/>
        <v>0</v>
      </c>
      <c r="F360" s="86">
        <f>Invoice!G362</f>
        <v>0</v>
      </c>
      <c r="G360" s="87">
        <f t="shared" si="16"/>
        <v>0</v>
      </c>
    </row>
    <row r="361" spans="1:7" s="84" customFormat="1" hidden="1">
      <c r="A361" s="100" t="str">
        <f>Invoice!F363</f>
        <v>Exchange rate :</v>
      </c>
      <c r="B361" s="79">
        <f>Invoice!C363</f>
        <v>0</v>
      </c>
      <c r="C361" s="80">
        <f>Invoice!B363</f>
        <v>0</v>
      </c>
      <c r="D361" s="85">
        <f t="shared" si="14"/>
        <v>0</v>
      </c>
      <c r="E361" s="85">
        <f t="shared" si="15"/>
        <v>0</v>
      </c>
      <c r="F361" s="86">
        <f>Invoice!G363</f>
        <v>0</v>
      </c>
      <c r="G361" s="87">
        <f t="shared" si="16"/>
        <v>0</v>
      </c>
    </row>
    <row r="362" spans="1:7" s="84" customFormat="1" hidden="1">
      <c r="A362" s="100" t="str">
        <f>Invoice!F364</f>
        <v>Exchange rate :</v>
      </c>
      <c r="B362" s="79">
        <f>Invoice!C364</f>
        <v>0</v>
      </c>
      <c r="C362" s="80">
        <f>Invoice!B364</f>
        <v>0</v>
      </c>
      <c r="D362" s="85">
        <f t="shared" si="14"/>
        <v>0</v>
      </c>
      <c r="E362" s="85">
        <f t="shared" si="15"/>
        <v>0</v>
      </c>
      <c r="F362" s="86">
        <f>Invoice!G364</f>
        <v>0</v>
      </c>
      <c r="G362" s="87">
        <f t="shared" si="16"/>
        <v>0</v>
      </c>
    </row>
    <row r="363" spans="1:7" s="84" customFormat="1" hidden="1">
      <c r="A363" s="100" t="str">
        <f>Invoice!F365</f>
        <v>Exchange rate :</v>
      </c>
      <c r="B363" s="79">
        <f>Invoice!C365</f>
        <v>0</v>
      </c>
      <c r="C363" s="80">
        <f>Invoice!B365</f>
        <v>0</v>
      </c>
      <c r="D363" s="85">
        <f t="shared" si="14"/>
        <v>0</v>
      </c>
      <c r="E363" s="85">
        <f t="shared" si="15"/>
        <v>0</v>
      </c>
      <c r="F363" s="86">
        <f>Invoice!G365</f>
        <v>0</v>
      </c>
      <c r="G363" s="87">
        <f t="shared" si="16"/>
        <v>0</v>
      </c>
    </row>
    <row r="364" spans="1:7" s="84" customFormat="1" hidden="1">
      <c r="A364" s="100" t="str">
        <f>Invoice!F366</f>
        <v>Exchange rate :</v>
      </c>
      <c r="B364" s="79">
        <f>Invoice!C366</f>
        <v>0</v>
      </c>
      <c r="C364" s="80">
        <f>Invoice!B366</f>
        <v>0</v>
      </c>
      <c r="D364" s="85">
        <f t="shared" si="14"/>
        <v>0</v>
      </c>
      <c r="E364" s="85">
        <f t="shared" si="15"/>
        <v>0</v>
      </c>
      <c r="F364" s="86">
        <f>Invoice!G366</f>
        <v>0</v>
      </c>
      <c r="G364" s="87">
        <f t="shared" si="16"/>
        <v>0</v>
      </c>
    </row>
    <row r="365" spans="1:7" s="84" customFormat="1" hidden="1">
      <c r="A365" s="100" t="str">
        <f>Invoice!F367</f>
        <v>Exchange rate :</v>
      </c>
      <c r="B365" s="79">
        <f>Invoice!C367</f>
        <v>0</v>
      </c>
      <c r="C365" s="80">
        <f>Invoice!B367</f>
        <v>0</v>
      </c>
      <c r="D365" s="85">
        <f t="shared" si="14"/>
        <v>0</v>
      </c>
      <c r="E365" s="85">
        <f t="shared" si="15"/>
        <v>0</v>
      </c>
      <c r="F365" s="86">
        <f>Invoice!G367</f>
        <v>0</v>
      </c>
      <c r="G365" s="87">
        <f t="shared" si="16"/>
        <v>0</v>
      </c>
    </row>
    <row r="366" spans="1:7" s="84" customFormat="1" hidden="1">
      <c r="A366" s="100" t="str">
        <f>Invoice!F368</f>
        <v>Exchange rate :</v>
      </c>
      <c r="B366" s="79">
        <f>Invoice!C368</f>
        <v>0</v>
      </c>
      <c r="C366" s="80">
        <f>Invoice!B368</f>
        <v>0</v>
      </c>
      <c r="D366" s="85">
        <f t="shared" si="14"/>
        <v>0</v>
      </c>
      <c r="E366" s="85">
        <f t="shared" si="15"/>
        <v>0</v>
      </c>
      <c r="F366" s="86">
        <f>Invoice!G368</f>
        <v>0</v>
      </c>
      <c r="G366" s="87">
        <f t="shared" si="16"/>
        <v>0</v>
      </c>
    </row>
    <row r="367" spans="1:7" s="84" customFormat="1" hidden="1">
      <c r="A367" s="100" t="str">
        <f>Invoice!F369</f>
        <v>Exchange rate :</v>
      </c>
      <c r="B367" s="79">
        <f>Invoice!C369</f>
        <v>0</v>
      </c>
      <c r="C367" s="80">
        <f>Invoice!B369</f>
        <v>0</v>
      </c>
      <c r="D367" s="85">
        <f t="shared" si="14"/>
        <v>0</v>
      </c>
      <c r="E367" s="85">
        <f t="shared" si="15"/>
        <v>0</v>
      </c>
      <c r="F367" s="86">
        <f>Invoice!G369</f>
        <v>0</v>
      </c>
      <c r="G367" s="87">
        <f t="shared" si="16"/>
        <v>0</v>
      </c>
    </row>
    <row r="368" spans="1:7" s="84" customFormat="1" hidden="1">
      <c r="A368" s="100" t="str">
        <f>Invoice!F370</f>
        <v>Exchange rate :</v>
      </c>
      <c r="B368" s="79">
        <f>Invoice!C370</f>
        <v>0</v>
      </c>
      <c r="C368" s="80">
        <f>Invoice!B370</f>
        <v>0</v>
      </c>
      <c r="D368" s="85">
        <f t="shared" si="14"/>
        <v>0</v>
      </c>
      <c r="E368" s="85">
        <f t="shared" si="15"/>
        <v>0</v>
      </c>
      <c r="F368" s="86">
        <f>Invoice!G370</f>
        <v>0</v>
      </c>
      <c r="G368" s="87">
        <f t="shared" si="16"/>
        <v>0</v>
      </c>
    </row>
    <row r="369" spans="1:7" s="84" customFormat="1" hidden="1">
      <c r="A369" s="100" t="str">
        <f>Invoice!F371</f>
        <v>Exchange rate :</v>
      </c>
      <c r="B369" s="79">
        <f>Invoice!C371</f>
        <v>0</v>
      </c>
      <c r="C369" s="80">
        <f>Invoice!B371</f>
        <v>0</v>
      </c>
      <c r="D369" s="85">
        <f t="shared" si="14"/>
        <v>0</v>
      </c>
      <c r="E369" s="85">
        <f t="shared" si="15"/>
        <v>0</v>
      </c>
      <c r="F369" s="86">
        <f>Invoice!G371</f>
        <v>0</v>
      </c>
      <c r="G369" s="87">
        <f t="shared" si="16"/>
        <v>0</v>
      </c>
    </row>
    <row r="370" spans="1:7" s="84" customFormat="1" hidden="1">
      <c r="A370" s="100" t="str">
        <f>Invoice!F372</f>
        <v>Exchange rate :</v>
      </c>
      <c r="B370" s="79">
        <f>Invoice!C372</f>
        <v>0</v>
      </c>
      <c r="C370" s="80">
        <f>Invoice!B372</f>
        <v>0</v>
      </c>
      <c r="D370" s="85">
        <f t="shared" si="14"/>
        <v>0</v>
      </c>
      <c r="E370" s="85">
        <f t="shared" si="15"/>
        <v>0</v>
      </c>
      <c r="F370" s="86">
        <f>Invoice!G372</f>
        <v>0</v>
      </c>
      <c r="G370" s="87">
        <f t="shared" si="16"/>
        <v>0</v>
      </c>
    </row>
    <row r="371" spans="1:7" s="84" customFormat="1" hidden="1">
      <c r="A371" s="100" t="str">
        <f>Invoice!F373</f>
        <v>Exchange rate :</v>
      </c>
      <c r="B371" s="79">
        <f>Invoice!C373</f>
        <v>0</v>
      </c>
      <c r="C371" s="80">
        <f>Invoice!B373</f>
        <v>0</v>
      </c>
      <c r="D371" s="85">
        <f t="shared" si="14"/>
        <v>0</v>
      </c>
      <c r="E371" s="85">
        <f t="shared" si="15"/>
        <v>0</v>
      </c>
      <c r="F371" s="86">
        <f>Invoice!G373</f>
        <v>0</v>
      </c>
      <c r="G371" s="87">
        <f t="shared" si="16"/>
        <v>0</v>
      </c>
    </row>
    <row r="372" spans="1:7" s="84" customFormat="1" hidden="1">
      <c r="A372" s="100" t="str">
        <f>Invoice!F374</f>
        <v>Exchange rate :</v>
      </c>
      <c r="B372" s="79">
        <f>Invoice!C374</f>
        <v>0</v>
      </c>
      <c r="C372" s="80">
        <f>Invoice!B374</f>
        <v>0</v>
      </c>
      <c r="D372" s="85">
        <f t="shared" si="14"/>
        <v>0</v>
      </c>
      <c r="E372" s="85">
        <f t="shared" si="15"/>
        <v>0</v>
      </c>
      <c r="F372" s="86">
        <f>Invoice!G374</f>
        <v>0</v>
      </c>
      <c r="G372" s="87">
        <f t="shared" si="16"/>
        <v>0</v>
      </c>
    </row>
    <row r="373" spans="1:7" s="84" customFormat="1" hidden="1">
      <c r="A373" s="100" t="str">
        <f>Invoice!F375</f>
        <v>Exchange rate :</v>
      </c>
      <c r="B373" s="79">
        <f>Invoice!C375</f>
        <v>0</v>
      </c>
      <c r="C373" s="80">
        <f>Invoice!B375</f>
        <v>0</v>
      </c>
      <c r="D373" s="85">
        <f t="shared" si="14"/>
        <v>0</v>
      </c>
      <c r="E373" s="85">
        <f t="shared" si="15"/>
        <v>0</v>
      </c>
      <c r="F373" s="86">
        <f>Invoice!G375</f>
        <v>0</v>
      </c>
      <c r="G373" s="87">
        <f t="shared" si="16"/>
        <v>0</v>
      </c>
    </row>
    <row r="374" spans="1:7" s="84" customFormat="1" hidden="1">
      <c r="A374" s="100" t="str">
        <f>Invoice!F376</f>
        <v>Exchange rate :</v>
      </c>
      <c r="B374" s="79">
        <f>Invoice!C376</f>
        <v>0</v>
      </c>
      <c r="C374" s="80">
        <f>Invoice!B376</f>
        <v>0</v>
      </c>
      <c r="D374" s="85">
        <f t="shared" si="14"/>
        <v>0</v>
      </c>
      <c r="E374" s="85">
        <f t="shared" si="15"/>
        <v>0</v>
      </c>
      <c r="F374" s="86">
        <f>Invoice!G376</f>
        <v>0</v>
      </c>
      <c r="G374" s="87">
        <f t="shared" si="16"/>
        <v>0</v>
      </c>
    </row>
    <row r="375" spans="1:7" s="84" customFormat="1" hidden="1">
      <c r="A375" s="100" t="str">
        <f>Invoice!F377</f>
        <v>Exchange rate :</v>
      </c>
      <c r="B375" s="79">
        <f>Invoice!C377</f>
        <v>0</v>
      </c>
      <c r="C375" s="80">
        <f>Invoice!B377</f>
        <v>0</v>
      </c>
      <c r="D375" s="85">
        <f t="shared" si="14"/>
        <v>0</v>
      </c>
      <c r="E375" s="85">
        <f t="shared" si="15"/>
        <v>0</v>
      </c>
      <c r="F375" s="86">
        <f>Invoice!G377</f>
        <v>0</v>
      </c>
      <c r="G375" s="87">
        <f t="shared" si="16"/>
        <v>0</v>
      </c>
    </row>
    <row r="376" spans="1:7" s="84" customFormat="1" hidden="1">
      <c r="A376" s="100" t="str">
        <f>Invoice!F378</f>
        <v>Exchange rate :</v>
      </c>
      <c r="B376" s="79">
        <f>Invoice!C378</f>
        <v>0</v>
      </c>
      <c r="C376" s="80">
        <f>Invoice!B378</f>
        <v>0</v>
      </c>
      <c r="D376" s="85">
        <f t="shared" si="14"/>
        <v>0</v>
      </c>
      <c r="E376" s="85">
        <f t="shared" si="15"/>
        <v>0</v>
      </c>
      <c r="F376" s="86">
        <f>Invoice!G378</f>
        <v>0</v>
      </c>
      <c r="G376" s="87">
        <f t="shared" si="16"/>
        <v>0</v>
      </c>
    </row>
    <row r="377" spans="1:7" s="84" customFormat="1" hidden="1">
      <c r="A377" s="100" t="str">
        <f>Invoice!F379</f>
        <v>Exchange rate :</v>
      </c>
      <c r="B377" s="79">
        <f>Invoice!C379</f>
        <v>0</v>
      </c>
      <c r="C377" s="80">
        <f>Invoice!B379</f>
        <v>0</v>
      </c>
      <c r="D377" s="85">
        <f t="shared" si="14"/>
        <v>0</v>
      </c>
      <c r="E377" s="85">
        <f t="shared" si="15"/>
        <v>0</v>
      </c>
      <c r="F377" s="86">
        <f>Invoice!G379</f>
        <v>0</v>
      </c>
      <c r="G377" s="87">
        <f t="shared" si="16"/>
        <v>0</v>
      </c>
    </row>
    <row r="378" spans="1:7" s="84" customFormat="1" hidden="1">
      <c r="A378" s="100" t="str">
        <f>Invoice!F380</f>
        <v>Exchange rate :</v>
      </c>
      <c r="B378" s="79">
        <f>Invoice!C380</f>
        <v>0</v>
      </c>
      <c r="C378" s="80">
        <f>Invoice!B380</f>
        <v>0</v>
      </c>
      <c r="D378" s="85">
        <f t="shared" si="14"/>
        <v>0</v>
      </c>
      <c r="E378" s="85">
        <f t="shared" si="15"/>
        <v>0</v>
      </c>
      <c r="F378" s="86">
        <f>Invoice!G380</f>
        <v>0</v>
      </c>
      <c r="G378" s="87">
        <f t="shared" si="16"/>
        <v>0</v>
      </c>
    </row>
    <row r="379" spans="1:7" s="84" customFormat="1" hidden="1">
      <c r="A379" s="100" t="str">
        <f>Invoice!F381</f>
        <v>Exchange rate :</v>
      </c>
      <c r="B379" s="79">
        <f>Invoice!C381</f>
        <v>0</v>
      </c>
      <c r="C379" s="80">
        <f>Invoice!B381</f>
        <v>0</v>
      </c>
      <c r="D379" s="85">
        <f t="shared" si="14"/>
        <v>0</v>
      </c>
      <c r="E379" s="85">
        <f t="shared" si="15"/>
        <v>0</v>
      </c>
      <c r="F379" s="86">
        <f>Invoice!G381</f>
        <v>0</v>
      </c>
      <c r="G379" s="87">
        <f t="shared" si="16"/>
        <v>0</v>
      </c>
    </row>
    <row r="380" spans="1:7" s="84" customFormat="1" hidden="1">
      <c r="A380" s="100" t="str">
        <f>Invoice!F382</f>
        <v>Exchange rate :</v>
      </c>
      <c r="B380" s="79">
        <f>Invoice!C382</f>
        <v>0</v>
      </c>
      <c r="C380" s="80">
        <f>Invoice!B382</f>
        <v>0</v>
      </c>
      <c r="D380" s="85">
        <f t="shared" si="14"/>
        <v>0</v>
      </c>
      <c r="E380" s="85">
        <f t="shared" si="15"/>
        <v>0</v>
      </c>
      <c r="F380" s="86">
        <f>Invoice!G382</f>
        <v>0</v>
      </c>
      <c r="G380" s="87">
        <f t="shared" si="16"/>
        <v>0</v>
      </c>
    </row>
    <row r="381" spans="1:7" s="84" customFormat="1" hidden="1">
      <c r="A381" s="100" t="str">
        <f>Invoice!F383</f>
        <v>Exchange rate :</v>
      </c>
      <c r="B381" s="79">
        <f>Invoice!C383</f>
        <v>0</v>
      </c>
      <c r="C381" s="80">
        <f>Invoice!B383</f>
        <v>0</v>
      </c>
      <c r="D381" s="85">
        <f t="shared" si="14"/>
        <v>0</v>
      </c>
      <c r="E381" s="85">
        <f t="shared" si="15"/>
        <v>0</v>
      </c>
      <c r="F381" s="86">
        <f>Invoice!G383</f>
        <v>0</v>
      </c>
      <c r="G381" s="87">
        <f t="shared" si="16"/>
        <v>0</v>
      </c>
    </row>
    <row r="382" spans="1:7" s="84" customFormat="1" hidden="1">
      <c r="A382" s="100" t="str">
        <f>Invoice!F384</f>
        <v>Exchange rate :</v>
      </c>
      <c r="B382" s="79">
        <f>Invoice!C384</f>
        <v>0</v>
      </c>
      <c r="C382" s="80">
        <f>Invoice!B384</f>
        <v>0</v>
      </c>
      <c r="D382" s="85">
        <f t="shared" si="14"/>
        <v>0</v>
      </c>
      <c r="E382" s="85">
        <f t="shared" si="15"/>
        <v>0</v>
      </c>
      <c r="F382" s="86">
        <f>Invoice!G384</f>
        <v>0</v>
      </c>
      <c r="G382" s="87">
        <f t="shared" si="16"/>
        <v>0</v>
      </c>
    </row>
    <row r="383" spans="1:7" s="84" customFormat="1" hidden="1">
      <c r="A383" s="100" t="str">
        <f>Invoice!F385</f>
        <v>Exchange rate :</v>
      </c>
      <c r="B383" s="79">
        <f>Invoice!C385</f>
        <v>0</v>
      </c>
      <c r="C383" s="80">
        <f>Invoice!B385</f>
        <v>0</v>
      </c>
      <c r="D383" s="85">
        <f t="shared" si="14"/>
        <v>0</v>
      </c>
      <c r="E383" s="85">
        <f t="shared" si="15"/>
        <v>0</v>
      </c>
      <c r="F383" s="86">
        <f>Invoice!G385</f>
        <v>0</v>
      </c>
      <c r="G383" s="87">
        <f t="shared" si="16"/>
        <v>0</v>
      </c>
    </row>
    <row r="384" spans="1:7" s="84" customFormat="1" hidden="1">
      <c r="A384" s="100" t="str">
        <f>Invoice!F386</f>
        <v>Exchange rate :</v>
      </c>
      <c r="B384" s="79">
        <f>Invoice!C386</f>
        <v>0</v>
      </c>
      <c r="C384" s="80">
        <f>Invoice!B386</f>
        <v>0</v>
      </c>
      <c r="D384" s="85">
        <f t="shared" si="14"/>
        <v>0</v>
      </c>
      <c r="E384" s="85">
        <f t="shared" si="15"/>
        <v>0</v>
      </c>
      <c r="F384" s="86">
        <f>Invoice!G386</f>
        <v>0</v>
      </c>
      <c r="G384" s="87">
        <f t="shared" si="16"/>
        <v>0</v>
      </c>
    </row>
    <row r="385" spans="1:7" s="84" customFormat="1" hidden="1">
      <c r="A385" s="100" t="str">
        <f>Invoice!F387</f>
        <v>Exchange rate :</v>
      </c>
      <c r="B385" s="79">
        <f>Invoice!C387</f>
        <v>0</v>
      </c>
      <c r="C385" s="80">
        <f>Invoice!B387</f>
        <v>0</v>
      </c>
      <c r="D385" s="85">
        <f t="shared" ref="D385:D448" si="17">F385/$D$14</f>
        <v>0</v>
      </c>
      <c r="E385" s="85">
        <f t="shared" ref="E385:E448" si="18">G385/$D$14</f>
        <v>0</v>
      </c>
      <c r="F385" s="86">
        <f>Invoice!G387</f>
        <v>0</v>
      </c>
      <c r="G385" s="87">
        <f t="shared" ref="G385:G448" si="19">C385*F385</f>
        <v>0</v>
      </c>
    </row>
    <row r="386" spans="1:7" s="84" customFormat="1" hidden="1">
      <c r="A386" s="100" t="str">
        <f>Invoice!F388</f>
        <v>Exchange rate :</v>
      </c>
      <c r="B386" s="79">
        <f>Invoice!C388</f>
        <v>0</v>
      </c>
      <c r="C386" s="80">
        <f>Invoice!B388</f>
        <v>0</v>
      </c>
      <c r="D386" s="85">
        <f t="shared" si="17"/>
        <v>0</v>
      </c>
      <c r="E386" s="85">
        <f t="shared" si="18"/>
        <v>0</v>
      </c>
      <c r="F386" s="86">
        <f>Invoice!G388</f>
        <v>0</v>
      </c>
      <c r="G386" s="87">
        <f t="shared" si="19"/>
        <v>0</v>
      </c>
    </row>
    <row r="387" spans="1:7" s="84" customFormat="1" hidden="1">
      <c r="A387" s="100" t="str">
        <f>Invoice!F389</f>
        <v>Exchange rate :</v>
      </c>
      <c r="B387" s="79">
        <f>Invoice!C389</f>
        <v>0</v>
      </c>
      <c r="C387" s="80">
        <f>Invoice!B389</f>
        <v>0</v>
      </c>
      <c r="D387" s="85">
        <f t="shared" si="17"/>
        <v>0</v>
      </c>
      <c r="E387" s="85">
        <f t="shared" si="18"/>
        <v>0</v>
      </c>
      <c r="F387" s="86">
        <f>Invoice!G389</f>
        <v>0</v>
      </c>
      <c r="G387" s="87">
        <f t="shared" si="19"/>
        <v>0</v>
      </c>
    </row>
    <row r="388" spans="1:7" s="84" customFormat="1" hidden="1">
      <c r="A388" s="100" t="str">
        <f>Invoice!F390</f>
        <v>Exchange rate :</v>
      </c>
      <c r="B388" s="79">
        <f>Invoice!C390</f>
        <v>0</v>
      </c>
      <c r="C388" s="80">
        <f>Invoice!B390</f>
        <v>0</v>
      </c>
      <c r="D388" s="85">
        <f t="shared" si="17"/>
        <v>0</v>
      </c>
      <c r="E388" s="85">
        <f t="shared" si="18"/>
        <v>0</v>
      </c>
      <c r="F388" s="86">
        <f>Invoice!G390</f>
        <v>0</v>
      </c>
      <c r="G388" s="87">
        <f t="shared" si="19"/>
        <v>0</v>
      </c>
    </row>
    <row r="389" spans="1:7" s="84" customFormat="1" hidden="1">
      <c r="A389" s="100" t="str">
        <f>Invoice!F391</f>
        <v>Exchange rate :</v>
      </c>
      <c r="B389" s="79">
        <f>Invoice!C391</f>
        <v>0</v>
      </c>
      <c r="C389" s="80">
        <f>Invoice!B391</f>
        <v>0</v>
      </c>
      <c r="D389" s="85">
        <f t="shared" si="17"/>
        <v>0</v>
      </c>
      <c r="E389" s="85">
        <f t="shared" si="18"/>
        <v>0</v>
      </c>
      <c r="F389" s="86">
        <f>Invoice!G391</f>
        <v>0</v>
      </c>
      <c r="G389" s="87">
        <f t="shared" si="19"/>
        <v>0</v>
      </c>
    </row>
    <row r="390" spans="1:7" s="84" customFormat="1" hidden="1">
      <c r="A390" s="100" t="str">
        <f>Invoice!F392</f>
        <v>Exchange rate :</v>
      </c>
      <c r="B390" s="79">
        <f>Invoice!C392</f>
        <v>0</v>
      </c>
      <c r="C390" s="80">
        <f>Invoice!B392</f>
        <v>0</v>
      </c>
      <c r="D390" s="85">
        <f t="shared" si="17"/>
        <v>0</v>
      </c>
      <c r="E390" s="85">
        <f t="shared" si="18"/>
        <v>0</v>
      </c>
      <c r="F390" s="86">
        <f>Invoice!G392</f>
        <v>0</v>
      </c>
      <c r="G390" s="87">
        <f t="shared" si="19"/>
        <v>0</v>
      </c>
    </row>
    <row r="391" spans="1:7" s="84" customFormat="1" hidden="1">
      <c r="A391" s="100" t="str">
        <f>Invoice!F393</f>
        <v>Exchange rate :</v>
      </c>
      <c r="B391" s="79">
        <f>Invoice!C393</f>
        <v>0</v>
      </c>
      <c r="C391" s="80">
        <f>Invoice!B393</f>
        <v>0</v>
      </c>
      <c r="D391" s="85">
        <f t="shared" si="17"/>
        <v>0</v>
      </c>
      <c r="E391" s="85">
        <f t="shared" si="18"/>
        <v>0</v>
      </c>
      <c r="F391" s="86">
        <f>Invoice!G393</f>
        <v>0</v>
      </c>
      <c r="G391" s="87">
        <f t="shared" si="19"/>
        <v>0</v>
      </c>
    </row>
    <row r="392" spans="1:7" s="84" customFormat="1" hidden="1">
      <c r="A392" s="100" t="str">
        <f>Invoice!F394</f>
        <v>Exchange rate :</v>
      </c>
      <c r="B392" s="79">
        <f>Invoice!C394</f>
        <v>0</v>
      </c>
      <c r="C392" s="80">
        <f>Invoice!B394</f>
        <v>0</v>
      </c>
      <c r="D392" s="85">
        <f t="shared" si="17"/>
        <v>0</v>
      </c>
      <c r="E392" s="85">
        <f t="shared" si="18"/>
        <v>0</v>
      </c>
      <c r="F392" s="86">
        <f>Invoice!G394</f>
        <v>0</v>
      </c>
      <c r="G392" s="87">
        <f t="shared" si="19"/>
        <v>0</v>
      </c>
    </row>
    <row r="393" spans="1:7" s="84" customFormat="1" hidden="1">
      <c r="A393" s="100" t="str">
        <f>Invoice!F395</f>
        <v>Exchange rate :</v>
      </c>
      <c r="B393" s="79">
        <f>Invoice!C395</f>
        <v>0</v>
      </c>
      <c r="C393" s="80">
        <f>Invoice!B395</f>
        <v>0</v>
      </c>
      <c r="D393" s="85">
        <f t="shared" si="17"/>
        <v>0</v>
      </c>
      <c r="E393" s="85">
        <f t="shared" si="18"/>
        <v>0</v>
      </c>
      <c r="F393" s="86">
        <f>Invoice!G395</f>
        <v>0</v>
      </c>
      <c r="G393" s="87">
        <f t="shared" si="19"/>
        <v>0</v>
      </c>
    </row>
    <row r="394" spans="1:7" s="84" customFormat="1" hidden="1">
      <c r="A394" s="100" t="str">
        <f>Invoice!F396</f>
        <v>Exchange rate :</v>
      </c>
      <c r="B394" s="79">
        <f>Invoice!C396</f>
        <v>0</v>
      </c>
      <c r="C394" s="80">
        <f>Invoice!B396</f>
        <v>0</v>
      </c>
      <c r="D394" s="85">
        <f t="shared" si="17"/>
        <v>0</v>
      </c>
      <c r="E394" s="85">
        <f t="shared" si="18"/>
        <v>0</v>
      </c>
      <c r="F394" s="86">
        <f>Invoice!G396</f>
        <v>0</v>
      </c>
      <c r="G394" s="87">
        <f t="shared" si="19"/>
        <v>0</v>
      </c>
    </row>
    <row r="395" spans="1:7" s="84" customFormat="1" hidden="1">
      <c r="A395" s="100" t="str">
        <f>Invoice!F397</f>
        <v>Exchange rate :</v>
      </c>
      <c r="B395" s="79">
        <f>Invoice!C397</f>
        <v>0</v>
      </c>
      <c r="C395" s="80">
        <f>Invoice!B397</f>
        <v>0</v>
      </c>
      <c r="D395" s="85">
        <f t="shared" si="17"/>
        <v>0</v>
      </c>
      <c r="E395" s="85">
        <f t="shared" si="18"/>
        <v>0</v>
      </c>
      <c r="F395" s="86">
        <f>Invoice!G397</f>
        <v>0</v>
      </c>
      <c r="G395" s="87">
        <f t="shared" si="19"/>
        <v>0</v>
      </c>
    </row>
    <row r="396" spans="1:7" s="84" customFormat="1" hidden="1">
      <c r="A396" s="100" t="str">
        <f>Invoice!F398</f>
        <v>Exchange rate :</v>
      </c>
      <c r="B396" s="79">
        <f>Invoice!C398</f>
        <v>0</v>
      </c>
      <c r="C396" s="80">
        <f>Invoice!B398</f>
        <v>0</v>
      </c>
      <c r="D396" s="85">
        <f t="shared" si="17"/>
        <v>0</v>
      </c>
      <c r="E396" s="85">
        <f t="shared" si="18"/>
        <v>0</v>
      </c>
      <c r="F396" s="86">
        <f>Invoice!G398</f>
        <v>0</v>
      </c>
      <c r="G396" s="87">
        <f t="shared" si="19"/>
        <v>0</v>
      </c>
    </row>
    <row r="397" spans="1:7" s="84" customFormat="1" hidden="1">
      <c r="A397" s="100" t="str">
        <f>Invoice!F399</f>
        <v>Exchange rate :</v>
      </c>
      <c r="B397" s="79">
        <f>Invoice!C399</f>
        <v>0</v>
      </c>
      <c r="C397" s="80">
        <f>Invoice!B399</f>
        <v>0</v>
      </c>
      <c r="D397" s="85">
        <f t="shared" si="17"/>
        <v>0</v>
      </c>
      <c r="E397" s="85">
        <f t="shared" si="18"/>
        <v>0</v>
      </c>
      <c r="F397" s="86">
        <f>Invoice!G399</f>
        <v>0</v>
      </c>
      <c r="G397" s="87">
        <f t="shared" si="19"/>
        <v>0</v>
      </c>
    </row>
    <row r="398" spans="1:7" s="84" customFormat="1" hidden="1">
      <c r="A398" s="100" t="str">
        <f>Invoice!F400</f>
        <v>Exchange rate :</v>
      </c>
      <c r="B398" s="79">
        <f>Invoice!C400</f>
        <v>0</v>
      </c>
      <c r="C398" s="80">
        <f>Invoice!B400</f>
        <v>0</v>
      </c>
      <c r="D398" s="85">
        <f t="shared" si="17"/>
        <v>0</v>
      </c>
      <c r="E398" s="85">
        <f t="shared" si="18"/>
        <v>0</v>
      </c>
      <c r="F398" s="86">
        <f>Invoice!G400</f>
        <v>0</v>
      </c>
      <c r="G398" s="87">
        <f t="shared" si="19"/>
        <v>0</v>
      </c>
    </row>
    <row r="399" spans="1:7" s="84" customFormat="1" hidden="1">
      <c r="A399" s="100" t="str">
        <f>Invoice!F401</f>
        <v>Exchange rate :</v>
      </c>
      <c r="B399" s="79">
        <f>Invoice!C401</f>
        <v>0</v>
      </c>
      <c r="C399" s="80">
        <f>Invoice!B401</f>
        <v>0</v>
      </c>
      <c r="D399" s="85">
        <f t="shared" si="17"/>
        <v>0</v>
      </c>
      <c r="E399" s="85">
        <f t="shared" si="18"/>
        <v>0</v>
      </c>
      <c r="F399" s="86">
        <f>Invoice!G401</f>
        <v>0</v>
      </c>
      <c r="G399" s="87">
        <f t="shared" si="19"/>
        <v>0</v>
      </c>
    </row>
    <row r="400" spans="1:7" s="84" customFormat="1" hidden="1">
      <c r="A400" s="100" t="str">
        <f>Invoice!F402</f>
        <v>Exchange rate :</v>
      </c>
      <c r="B400" s="79">
        <f>Invoice!C402</f>
        <v>0</v>
      </c>
      <c r="C400" s="80">
        <f>Invoice!B402</f>
        <v>0</v>
      </c>
      <c r="D400" s="85">
        <f t="shared" si="17"/>
        <v>0</v>
      </c>
      <c r="E400" s="85">
        <f t="shared" si="18"/>
        <v>0</v>
      </c>
      <c r="F400" s="86">
        <f>Invoice!G402</f>
        <v>0</v>
      </c>
      <c r="G400" s="87">
        <f t="shared" si="19"/>
        <v>0</v>
      </c>
    </row>
    <row r="401" spans="1:7" s="84" customFormat="1" hidden="1">
      <c r="A401" s="100" t="str">
        <f>Invoice!F403</f>
        <v>Exchange rate :</v>
      </c>
      <c r="B401" s="79">
        <f>Invoice!C403</f>
        <v>0</v>
      </c>
      <c r="C401" s="80">
        <f>Invoice!B403</f>
        <v>0</v>
      </c>
      <c r="D401" s="85">
        <f t="shared" si="17"/>
        <v>0</v>
      </c>
      <c r="E401" s="85">
        <f t="shared" si="18"/>
        <v>0</v>
      </c>
      <c r="F401" s="86">
        <f>Invoice!G403</f>
        <v>0</v>
      </c>
      <c r="G401" s="87">
        <f t="shared" si="19"/>
        <v>0</v>
      </c>
    </row>
    <row r="402" spans="1:7" s="84" customFormat="1" hidden="1">
      <c r="A402" s="100" t="str">
        <f>Invoice!F404</f>
        <v>Exchange rate :</v>
      </c>
      <c r="B402" s="79">
        <f>Invoice!C404</f>
        <v>0</v>
      </c>
      <c r="C402" s="80">
        <f>Invoice!B404</f>
        <v>0</v>
      </c>
      <c r="D402" s="85">
        <f t="shared" si="17"/>
        <v>0</v>
      </c>
      <c r="E402" s="85">
        <f t="shared" si="18"/>
        <v>0</v>
      </c>
      <c r="F402" s="86">
        <f>Invoice!G404</f>
        <v>0</v>
      </c>
      <c r="G402" s="87">
        <f t="shared" si="19"/>
        <v>0</v>
      </c>
    </row>
    <row r="403" spans="1:7" s="84" customFormat="1" hidden="1">
      <c r="A403" s="100" t="str">
        <f>Invoice!F405</f>
        <v>Exchange rate :</v>
      </c>
      <c r="B403" s="79">
        <f>Invoice!C405</f>
        <v>0</v>
      </c>
      <c r="C403" s="80">
        <f>Invoice!B405</f>
        <v>0</v>
      </c>
      <c r="D403" s="85">
        <f t="shared" si="17"/>
        <v>0</v>
      </c>
      <c r="E403" s="85">
        <f t="shared" si="18"/>
        <v>0</v>
      </c>
      <c r="F403" s="86">
        <f>Invoice!G405</f>
        <v>0</v>
      </c>
      <c r="G403" s="87">
        <f t="shared" si="19"/>
        <v>0</v>
      </c>
    </row>
    <row r="404" spans="1:7" s="84" customFormat="1" hidden="1">
      <c r="A404" s="100" t="str">
        <f>Invoice!F406</f>
        <v>Exchange rate :</v>
      </c>
      <c r="B404" s="79">
        <f>Invoice!C406</f>
        <v>0</v>
      </c>
      <c r="C404" s="80">
        <f>Invoice!B406</f>
        <v>0</v>
      </c>
      <c r="D404" s="85">
        <f t="shared" si="17"/>
        <v>0</v>
      </c>
      <c r="E404" s="85">
        <f t="shared" si="18"/>
        <v>0</v>
      </c>
      <c r="F404" s="86">
        <f>Invoice!G406</f>
        <v>0</v>
      </c>
      <c r="G404" s="87">
        <f t="shared" si="19"/>
        <v>0</v>
      </c>
    </row>
    <row r="405" spans="1:7" s="84" customFormat="1" hidden="1">
      <c r="A405" s="100" t="str">
        <f>Invoice!F407</f>
        <v>Exchange rate :</v>
      </c>
      <c r="B405" s="79">
        <f>Invoice!C407</f>
        <v>0</v>
      </c>
      <c r="C405" s="80">
        <f>Invoice!B407</f>
        <v>0</v>
      </c>
      <c r="D405" s="85">
        <f t="shared" si="17"/>
        <v>0</v>
      </c>
      <c r="E405" s="85">
        <f t="shared" si="18"/>
        <v>0</v>
      </c>
      <c r="F405" s="86">
        <f>Invoice!G407</f>
        <v>0</v>
      </c>
      <c r="G405" s="87">
        <f t="shared" si="19"/>
        <v>0</v>
      </c>
    </row>
    <row r="406" spans="1:7" s="84" customFormat="1" hidden="1">
      <c r="A406" s="100" t="str">
        <f>Invoice!F408</f>
        <v>Exchange rate :</v>
      </c>
      <c r="B406" s="79">
        <f>Invoice!C408</f>
        <v>0</v>
      </c>
      <c r="C406" s="80">
        <f>Invoice!B408</f>
        <v>0</v>
      </c>
      <c r="D406" s="85">
        <f t="shared" si="17"/>
        <v>0</v>
      </c>
      <c r="E406" s="85">
        <f t="shared" si="18"/>
        <v>0</v>
      </c>
      <c r="F406" s="86">
        <f>Invoice!G408</f>
        <v>0</v>
      </c>
      <c r="G406" s="87">
        <f t="shared" si="19"/>
        <v>0</v>
      </c>
    </row>
    <row r="407" spans="1:7" s="84" customFormat="1" hidden="1">
      <c r="A407" s="100" t="str">
        <f>Invoice!F409</f>
        <v>Exchange rate :</v>
      </c>
      <c r="B407" s="79">
        <f>Invoice!C409</f>
        <v>0</v>
      </c>
      <c r="C407" s="80">
        <f>Invoice!B409</f>
        <v>0</v>
      </c>
      <c r="D407" s="85">
        <f t="shared" si="17"/>
        <v>0</v>
      </c>
      <c r="E407" s="85">
        <f t="shared" si="18"/>
        <v>0</v>
      </c>
      <c r="F407" s="86">
        <f>Invoice!G409</f>
        <v>0</v>
      </c>
      <c r="G407" s="87">
        <f t="shared" si="19"/>
        <v>0</v>
      </c>
    </row>
    <row r="408" spans="1:7" s="84" customFormat="1" hidden="1">
      <c r="A408" s="100" t="str">
        <f>Invoice!F410</f>
        <v>Exchange rate :</v>
      </c>
      <c r="B408" s="79">
        <f>Invoice!C410</f>
        <v>0</v>
      </c>
      <c r="C408" s="80">
        <f>Invoice!B410</f>
        <v>0</v>
      </c>
      <c r="D408" s="85">
        <f t="shared" si="17"/>
        <v>0</v>
      </c>
      <c r="E408" s="85">
        <f t="shared" si="18"/>
        <v>0</v>
      </c>
      <c r="F408" s="86">
        <f>Invoice!G410</f>
        <v>0</v>
      </c>
      <c r="G408" s="87">
        <f t="shared" si="19"/>
        <v>0</v>
      </c>
    </row>
    <row r="409" spans="1:7" s="84" customFormat="1" hidden="1">
      <c r="A409" s="100" t="str">
        <f>Invoice!F411</f>
        <v>Exchange rate :</v>
      </c>
      <c r="B409" s="79">
        <f>Invoice!C411</f>
        <v>0</v>
      </c>
      <c r="C409" s="80">
        <f>Invoice!B411</f>
        <v>0</v>
      </c>
      <c r="D409" s="85">
        <f t="shared" si="17"/>
        <v>0</v>
      </c>
      <c r="E409" s="85">
        <f t="shared" si="18"/>
        <v>0</v>
      </c>
      <c r="F409" s="86">
        <f>Invoice!G411</f>
        <v>0</v>
      </c>
      <c r="G409" s="87">
        <f t="shared" si="19"/>
        <v>0</v>
      </c>
    </row>
    <row r="410" spans="1:7" s="84" customFormat="1" hidden="1">
      <c r="A410" s="100" t="str">
        <f>Invoice!F412</f>
        <v>Exchange rate :</v>
      </c>
      <c r="B410" s="79">
        <f>Invoice!C412</f>
        <v>0</v>
      </c>
      <c r="C410" s="80">
        <f>Invoice!B412</f>
        <v>0</v>
      </c>
      <c r="D410" s="85">
        <f t="shared" si="17"/>
        <v>0</v>
      </c>
      <c r="E410" s="85">
        <f t="shared" si="18"/>
        <v>0</v>
      </c>
      <c r="F410" s="86">
        <f>Invoice!G412</f>
        <v>0</v>
      </c>
      <c r="G410" s="87">
        <f t="shared" si="19"/>
        <v>0</v>
      </c>
    </row>
    <row r="411" spans="1:7" s="84" customFormat="1" hidden="1">
      <c r="A411" s="100" t="str">
        <f>Invoice!F413</f>
        <v>Exchange rate :</v>
      </c>
      <c r="B411" s="79">
        <f>Invoice!C413</f>
        <v>0</v>
      </c>
      <c r="C411" s="80">
        <f>Invoice!B413</f>
        <v>0</v>
      </c>
      <c r="D411" s="85">
        <f t="shared" si="17"/>
        <v>0</v>
      </c>
      <c r="E411" s="85">
        <f t="shared" si="18"/>
        <v>0</v>
      </c>
      <c r="F411" s="86">
        <f>Invoice!G413</f>
        <v>0</v>
      </c>
      <c r="G411" s="87">
        <f t="shared" si="19"/>
        <v>0</v>
      </c>
    </row>
    <row r="412" spans="1:7" s="84" customFormat="1" hidden="1">
      <c r="A412" s="100" t="str">
        <f>Invoice!F414</f>
        <v>Exchange rate :</v>
      </c>
      <c r="B412" s="79">
        <f>Invoice!C414</f>
        <v>0</v>
      </c>
      <c r="C412" s="80">
        <f>Invoice!B414</f>
        <v>0</v>
      </c>
      <c r="D412" s="85">
        <f t="shared" si="17"/>
        <v>0</v>
      </c>
      <c r="E412" s="85">
        <f t="shared" si="18"/>
        <v>0</v>
      </c>
      <c r="F412" s="86">
        <f>Invoice!G414</f>
        <v>0</v>
      </c>
      <c r="G412" s="87">
        <f t="shared" si="19"/>
        <v>0</v>
      </c>
    </row>
    <row r="413" spans="1:7" s="84" customFormat="1" hidden="1">
      <c r="A413" s="100" t="str">
        <f>Invoice!F415</f>
        <v>Exchange rate :</v>
      </c>
      <c r="B413" s="79">
        <f>Invoice!C415</f>
        <v>0</v>
      </c>
      <c r="C413" s="80">
        <f>Invoice!B415</f>
        <v>0</v>
      </c>
      <c r="D413" s="85">
        <f t="shared" si="17"/>
        <v>0</v>
      </c>
      <c r="E413" s="85">
        <f t="shared" si="18"/>
        <v>0</v>
      </c>
      <c r="F413" s="86">
        <f>Invoice!G415</f>
        <v>0</v>
      </c>
      <c r="G413" s="87">
        <f t="shared" si="19"/>
        <v>0</v>
      </c>
    </row>
    <row r="414" spans="1:7" s="84" customFormat="1" hidden="1">
      <c r="A414" s="100" t="str">
        <f>Invoice!F416</f>
        <v>Exchange rate :</v>
      </c>
      <c r="B414" s="79">
        <f>Invoice!C416</f>
        <v>0</v>
      </c>
      <c r="C414" s="80">
        <f>Invoice!B416</f>
        <v>0</v>
      </c>
      <c r="D414" s="85">
        <f t="shared" si="17"/>
        <v>0</v>
      </c>
      <c r="E414" s="85">
        <f t="shared" si="18"/>
        <v>0</v>
      </c>
      <c r="F414" s="86">
        <f>Invoice!G416</f>
        <v>0</v>
      </c>
      <c r="G414" s="87">
        <f t="shared" si="19"/>
        <v>0</v>
      </c>
    </row>
    <row r="415" spans="1:7" s="84" customFormat="1" hidden="1">
      <c r="A415" s="100" t="str">
        <f>Invoice!F417</f>
        <v>Exchange rate :</v>
      </c>
      <c r="B415" s="79">
        <f>Invoice!C417</f>
        <v>0</v>
      </c>
      <c r="C415" s="80">
        <f>Invoice!B417</f>
        <v>0</v>
      </c>
      <c r="D415" s="85">
        <f t="shared" si="17"/>
        <v>0</v>
      </c>
      <c r="E415" s="85">
        <f t="shared" si="18"/>
        <v>0</v>
      </c>
      <c r="F415" s="86">
        <f>Invoice!G417</f>
        <v>0</v>
      </c>
      <c r="G415" s="87">
        <f t="shared" si="19"/>
        <v>0</v>
      </c>
    </row>
    <row r="416" spans="1:7" s="84" customFormat="1" hidden="1">
      <c r="A416" s="100" t="str">
        <f>Invoice!F418</f>
        <v>Exchange rate :</v>
      </c>
      <c r="B416" s="79">
        <f>Invoice!C418</f>
        <v>0</v>
      </c>
      <c r="C416" s="80">
        <f>Invoice!B418</f>
        <v>0</v>
      </c>
      <c r="D416" s="85">
        <f t="shared" si="17"/>
        <v>0</v>
      </c>
      <c r="E416" s="85">
        <f t="shared" si="18"/>
        <v>0</v>
      </c>
      <c r="F416" s="86">
        <f>Invoice!G418</f>
        <v>0</v>
      </c>
      <c r="G416" s="87">
        <f t="shared" si="19"/>
        <v>0</v>
      </c>
    </row>
    <row r="417" spans="1:7" s="84" customFormat="1" hidden="1">
      <c r="A417" s="100" t="str">
        <f>Invoice!F419</f>
        <v>Exchange rate :</v>
      </c>
      <c r="B417" s="79">
        <f>Invoice!C419</f>
        <v>0</v>
      </c>
      <c r="C417" s="80">
        <f>Invoice!B419</f>
        <v>0</v>
      </c>
      <c r="D417" s="85">
        <f t="shared" si="17"/>
        <v>0</v>
      </c>
      <c r="E417" s="85">
        <f t="shared" si="18"/>
        <v>0</v>
      </c>
      <c r="F417" s="86">
        <f>Invoice!G419</f>
        <v>0</v>
      </c>
      <c r="G417" s="87">
        <f t="shared" si="19"/>
        <v>0</v>
      </c>
    </row>
    <row r="418" spans="1:7" s="84" customFormat="1" hidden="1">
      <c r="A418" s="100" t="str">
        <f>Invoice!F420</f>
        <v>Exchange rate :</v>
      </c>
      <c r="B418" s="79">
        <f>Invoice!C420</f>
        <v>0</v>
      </c>
      <c r="C418" s="80">
        <f>Invoice!B420</f>
        <v>0</v>
      </c>
      <c r="D418" s="85">
        <f t="shared" si="17"/>
        <v>0</v>
      </c>
      <c r="E418" s="85">
        <f t="shared" si="18"/>
        <v>0</v>
      </c>
      <c r="F418" s="86">
        <f>Invoice!G420</f>
        <v>0</v>
      </c>
      <c r="G418" s="87">
        <f t="shared" si="19"/>
        <v>0</v>
      </c>
    </row>
    <row r="419" spans="1:7" s="84" customFormat="1" hidden="1">
      <c r="A419" s="100" t="str">
        <f>Invoice!F421</f>
        <v>Exchange rate :</v>
      </c>
      <c r="B419" s="79">
        <f>Invoice!C421</f>
        <v>0</v>
      </c>
      <c r="C419" s="80">
        <f>Invoice!B421</f>
        <v>0</v>
      </c>
      <c r="D419" s="85">
        <f t="shared" si="17"/>
        <v>0</v>
      </c>
      <c r="E419" s="85">
        <f t="shared" si="18"/>
        <v>0</v>
      </c>
      <c r="F419" s="86">
        <f>Invoice!G421</f>
        <v>0</v>
      </c>
      <c r="G419" s="87">
        <f t="shared" si="19"/>
        <v>0</v>
      </c>
    </row>
    <row r="420" spans="1:7" s="84" customFormat="1" hidden="1">
      <c r="A420" s="100" t="str">
        <f>Invoice!F422</f>
        <v>Exchange rate :</v>
      </c>
      <c r="B420" s="79">
        <f>Invoice!C422</f>
        <v>0</v>
      </c>
      <c r="C420" s="80">
        <f>Invoice!B422</f>
        <v>0</v>
      </c>
      <c r="D420" s="85">
        <f t="shared" si="17"/>
        <v>0</v>
      </c>
      <c r="E420" s="85">
        <f t="shared" si="18"/>
        <v>0</v>
      </c>
      <c r="F420" s="86">
        <f>Invoice!G422</f>
        <v>0</v>
      </c>
      <c r="G420" s="87">
        <f t="shared" si="19"/>
        <v>0</v>
      </c>
    </row>
    <row r="421" spans="1:7" s="84" customFormat="1" hidden="1">
      <c r="A421" s="100" t="str">
        <f>Invoice!F423</f>
        <v>Exchange rate :</v>
      </c>
      <c r="B421" s="79">
        <f>Invoice!C423</f>
        <v>0</v>
      </c>
      <c r="C421" s="80">
        <f>Invoice!B423</f>
        <v>0</v>
      </c>
      <c r="D421" s="85">
        <f t="shared" si="17"/>
        <v>0</v>
      </c>
      <c r="E421" s="85">
        <f t="shared" si="18"/>
        <v>0</v>
      </c>
      <c r="F421" s="86">
        <f>Invoice!G423</f>
        <v>0</v>
      </c>
      <c r="G421" s="87">
        <f t="shared" si="19"/>
        <v>0</v>
      </c>
    </row>
    <row r="422" spans="1:7" s="84" customFormat="1" hidden="1">
      <c r="A422" s="100" t="str">
        <f>Invoice!F424</f>
        <v>Exchange rate :</v>
      </c>
      <c r="B422" s="79">
        <f>Invoice!C424</f>
        <v>0</v>
      </c>
      <c r="C422" s="80">
        <f>Invoice!B424</f>
        <v>0</v>
      </c>
      <c r="D422" s="85">
        <f t="shared" si="17"/>
        <v>0</v>
      </c>
      <c r="E422" s="85">
        <f t="shared" si="18"/>
        <v>0</v>
      </c>
      <c r="F422" s="86">
        <f>Invoice!G424</f>
        <v>0</v>
      </c>
      <c r="G422" s="87">
        <f t="shared" si="19"/>
        <v>0</v>
      </c>
    </row>
    <row r="423" spans="1:7" s="84" customFormat="1" hidden="1">
      <c r="A423" s="100" t="str">
        <f>Invoice!F425</f>
        <v>Exchange rate :</v>
      </c>
      <c r="B423" s="79">
        <f>Invoice!C425</f>
        <v>0</v>
      </c>
      <c r="C423" s="80">
        <f>Invoice!B425</f>
        <v>0</v>
      </c>
      <c r="D423" s="85">
        <f t="shared" si="17"/>
        <v>0</v>
      </c>
      <c r="E423" s="85">
        <f t="shared" si="18"/>
        <v>0</v>
      </c>
      <c r="F423" s="86">
        <f>Invoice!G425</f>
        <v>0</v>
      </c>
      <c r="G423" s="87">
        <f t="shared" si="19"/>
        <v>0</v>
      </c>
    </row>
    <row r="424" spans="1:7" s="84" customFormat="1" hidden="1">
      <c r="A424" s="100" t="str">
        <f>Invoice!F426</f>
        <v>Exchange rate :</v>
      </c>
      <c r="B424" s="79">
        <f>Invoice!C426</f>
        <v>0</v>
      </c>
      <c r="C424" s="80">
        <f>Invoice!B426</f>
        <v>0</v>
      </c>
      <c r="D424" s="85">
        <f t="shared" si="17"/>
        <v>0</v>
      </c>
      <c r="E424" s="85">
        <f t="shared" si="18"/>
        <v>0</v>
      </c>
      <c r="F424" s="86">
        <f>Invoice!G426</f>
        <v>0</v>
      </c>
      <c r="G424" s="87">
        <f t="shared" si="19"/>
        <v>0</v>
      </c>
    </row>
    <row r="425" spans="1:7" s="84" customFormat="1" hidden="1">
      <c r="A425" s="100" t="str">
        <f>Invoice!F427</f>
        <v>Exchange rate :</v>
      </c>
      <c r="B425" s="79">
        <f>Invoice!C427</f>
        <v>0</v>
      </c>
      <c r="C425" s="80">
        <f>Invoice!B427</f>
        <v>0</v>
      </c>
      <c r="D425" s="85">
        <f t="shared" si="17"/>
        <v>0</v>
      </c>
      <c r="E425" s="85">
        <f t="shared" si="18"/>
        <v>0</v>
      </c>
      <c r="F425" s="86">
        <f>Invoice!G427</f>
        <v>0</v>
      </c>
      <c r="G425" s="87">
        <f t="shared" si="19"/>
        <v>0</v>
      </c>
    </row>
    <row r="426" spans="1:7" s="84" customFormat="1" hidden="1">
      <c r="A426" s="100" t="str">
        <f>Invoice!F428</f>
        <v>Exchange rate :</v>
      </c>
      <c r="B426" s="79">
        <f>Invoice!C428</f>
        <v>0</v>
      </c>
      <c r="C426" s="80">
        <f>Invoice!B428</f>
        <v>0</v>
      </c>
      <c r="D426" s="85">
        <f t="shared" si="17"/>
        <v>0</v>
      </c>
      <c r="E426" s="85">
        <f t="shared" si="18"/>
        <v>0</v>
      </c>
      <c r="F426" s="86">
        <f>Invoice!G428</f>
        <v>0</v>
      </c>
      <c r="G426" s="87">
        <f t="shared" si="19"/>
        <v>0</v>
      </c>
    </row>
    <row r="427" spans="1:7" s="84" customFormat="1" hidden="1">
      <c r="A427" s="100" t="str">
        <f>Invoice!F429</f>
        <v>Exchange rate :</v>
      </c>
      <c r="B427" s="79">
        <f>Invoice!C429</f>
        <v>0</v>
      </c>
      <c r="C427" s="80">
        <f>Invoice!B429</f>
        <v>0</v>
      </c>
      <c r="D427" s="85">
        <f t="shared" si="17"/>
        <v>0</v>
      </c>
      <c r="E427" s="85">
        <f t="shared" si="18"/>
        <v>0</v>
      </c>
      <c r="F427" s="86">
        <f>Invoice!G429</f>
        <v>0</v>
      </c>
      <c r="G427" s="87">
        <f t="shared" si="19"/>
        <v>0</v>
      </c>
    </row>
    <row r="428" spans="1:7" s="84" customFormat="1" hidden="1">
      <c r="A428" s="100" t="str">
        <f>Invoice!F430</f>
        <v>Exchange rate :</v>
      </c>
      <c r="B428" s="79">
        <f>Invoice!C430</f>
        <v>0</v>
      </c>
      <c r="C428" s="80">
        <f>Invoice!B430</f>
        <v>0</v>
      </c>
      <c r="D428" s="85">
        <f t="shared" si="17"/>
        <v>0</v>
      </c>
      <c r="E428" s="85">
        <f t="shared" si="18"/>
        <v>0</v>
      </c>
      <c r="F428" s="86">
        <f>Invoice!G430</f>
        <v>0</v>
      </c>
      <c r="G428" s="87">
        <f t="shared" si="19"/>
        <v>0</v>
      </c>
    </row>
    <row r="429" spans="1:7" s="84" customFormat="1" hidden="1">
      <c r="A429" s="100" t="str">
        <f>Invoice!F431</f>
        <v>Exchange rate :</v>
      </c>
      <c r="B429" s="79">
        <f>Invoice!C431</f>
        <v>0</v>
      </c>
      <c r="C429" s="80">
        <f>Invoice!B431</f>
        <v>0</v>
      </c>
      <c r="D429" s="85">
        <f t="shared" si="17"/>
        <v>0</v>
      </c>
      <c r="E429" s="85">
        <f t="shared" si="18"/>
        <v>0</v>
      </c>
      <c r="F429" s="86">
        <f>Invoice!G431</f>
        <v>0</v>
      </c>
      <c r="G429" s="87">
        <f t="shared" si="19"/>
        <v>0</v>
      </c>
    </row>
    <row r="430" spans="1:7" s="84" customFormat="1" hidden="1">
      <c r="A430" s="100" t="str">
        <f>Invoice!F432</f>
        <v>Exchange rate :</v>
      </c>
      <c r="B430" s="79">
        <f>Invoice!C432</f>
        <v>0</v>
      </c>
      <c r="C430" s="80">
        <f>Invoice!B432</f>
        <v>0</v>
      </c>
      <c r="D430" s="85">
        <f t="shared" si="17"/>
        <v>0</v>
      </c>
      <c r="E430" s="85">
        <f t="shared" si="18"/>
        <v>0</v>
      </c>
      <c r="F430" s="86">
        <f>Invoice!G432</f>
        <v>0</v>
      </c>
      <c r="G430" s="87">
        <f t="shared" si="19"/>
        <v>0</v>
      </c>
    </row>
    <row r="431" spans="1:7" s="84" customFormat="1" hidden="1">
      <c r="A431" s="100" t="str">
        <f>Invoice!F433</f>
        <v>Exchange rate :</v>
      </c>
      <c r="B431" s="79">
        <f>Invoice!C433</f>
        <v>0</v>
      </c>
      <c r="C431" s="80">
        <f>Invoice!B433</f>
        <v>0</v>
      </c>
      <c r="D431" s="85">
        <f t="shared" si="17"/>
        <v>0</v>
      </c>
      <c r="E431" s="85">
        <f t="shared" si="18"/>
        <v>0</v>
      </c>
      <c r="F431" s="86">
        <f>Invoice!G433</f>
        <v>0</v>
      </c>
      <c r="G431" s="87">
        <f t="shared" si="19"/>
        <v>0</v>
      </c>
    </row>
    <row r="432" spans="1:7" s="84" customFormat="1" hidden="1">
      <c r="A432" s="100" t="str">
        <f>Invoice!F434</f>
        <v>Exchange rate :</v>
      </c>
      <c r="B432" s="79">
        <f>Invoice!C434</f>
        <v>0</v>
      </c>
      <c r="C432" s="80">
        <f>Invoice!B434</f>
        <v>0</v>
      </c>
      <c r="D432" s="85">
        <f t="shared" si="17"/>
        <v>0</v>
      </c>
      <c r="E432" s="85">
        <f t="shared" si="18"/>
        <v>0</v>
      </c>
      <c r="F432" s="86">
        <f>Invoice!G434</f>
        <v>0</v>
      </c>
      <c r="G432" s="87">
        <f t="shared" si="19"/>
        <v>0</v>
      </c>
    </row>
    <row r="433" spans="1:7" s="84" customFormat="1" hidden="1">
      <c r="A433" s="100" t="str">
        <f>Invoice!F435</f>
        <v>Exchange rate :</v>
      </c>
      <c r="B433" s="79">
        <f>Invoice!C435</f>
        <v>0</v>
      </c>
      <c r="C433" s="80">
        <f>Invoice!B435</f>
        <v>0</v>
      </c>
      <c r="D433" s="85">
        <f t="shared" si="17"/>
        <v>0</v>
      </c>
      <c r="E433" s="85">
        <f t="shared" si="18"/>
        <v>0</v>
      </c>
      <c r="F433" s="86">
        <f>Invoice!G435</f>
        <v>0</v>
      </c>
      <c r="G433" s="87">
        <f t="shared" si="19"/>
        <v>0</v>
      </c>
    </row>
    <row r="434" spans="1:7" s="84" customFormat="1" hidden="1">
      <c r="A434" s="100" t="str">
        <f>Invoice!F436</f>
        <v>Exchange rate :</v>
      </c>
      <c r="B434" s="79">
        <f>Invoice!C436</f>
        <v>0</v>
      </c>
      <c r="C434" s="80">
        <f>Invoice!B436</f>
        <v>0</v>
      </c>
      <c r="D434" s="85">
        <f t="shared" si="17"/>
        <v>0</v>
      </c>
      <c r="E434" s="85">
        <f t="shared" si="18"/>
        <v>0</v>
      </c>
      <c r="F434" s="86">
        <f>Invoice!G436</f>
        <v>0</v>
      </c>
      <c r="G434" s="87">
        <f t="shared" si="19"/>
        <v>0</v>
      </c>
    </row>
    <row r="435" spans="1:7" s="84" customFormat="1" hidden="1">
      <c r="A435" s="100" t="str">
        <f>Invoice!F437</f>
        <v>Exchange rate :</v>
      </c>
      <c r="B435" s="79">
        <f>Invoice!C437</f>
        <v>0</v>
      </c>
      <c r="C435" s="80">
        <f>Invoice!B437</f>
        <v>0</v>
      </c>
      <c r="D435" s="85">
        <f t="shared" si="17"/>
        <v>0</v>
      </c>
      <c r="E435" s="85">
        <f t="shared" si="18"/>
        <v>0</v>
      </c>
      <c r="F435" s="86">
        <f>Invoice!G437</f>
        <v>0</v>
      </c>
      <c r="G435" s="87">
        <f t="shared" si="19"/>
        <v>0</v>
      </c>
    </row>
    <row r="436" spans="1:7" s="84" customFormat="1" hidden="1">
      <c r="A436" s="100" t="str">
        <f>Invoice!F438</f>
        <v>Exchange rate :</v>
      </c>
      <c r="B436" s="79">
        <f>Invoice!C438</f>
        <v>0</v>
      </c>
      <c r="C436" s="80">
        <f>Invoice!B438</f>
        <v>0</v>
      </c>
      <c r="D436" s="85">
        <f t="shared" si="17"/>
        <v>0</v>
      </c>
      <c r="E436" s="85">
        <f t="shared" si="18"/>
        <v>0</v>
      </c>
      <c r="F436" s="86">
        <f>Invoice!G438</f>
        <v>0</v>
      </c>
      <c r="G436" s="87">
        <f t="shared" si="19"/>
        <v>0</v>
      </c>
    </row>
    <row r="437" spans="1:7" s="84" customFormat="1" hidden="1">
      <c r="A437" s="100" t="str">
        <f>Invoice!F439</f>
        <v>Exchange rate :</v>
      </c>
      <c r="B437" s="79">
        <f>Invoice!C439</f>
        <v>0</v>
      </c>
      <c r="C437" s="80">
        <f>Invoice!B439</f>
        <v>0</v>
      </c>
      <c r="D437" s="85">
        <f t="shared" si="17"/>
        <v>0</v>
      </c>
      <c r="E437" s="85">
        <f t="shared" si="18"/>
        <v>0</v>
      </c>
      <c r="F437" s="86">
        <f>Invoice!G439</f>
        <v>0</v>
      </c>
      <c r="G437" s="87">
        <f t="shared" si="19"/>
        <v>0</v>
      </c>
    </row>
    <row r="438" spans="1:7" s="84" customFormat="1" hidden="1">
      <c r="A438" s="100" t="str">
        <f>Invoice!F440</f>
        <v>Exchange rate :</v>
      </c>
      <c r="B438" s="79">
        <f>Invoice!C440</f>
        <v>0</v>
      </c>
      <c r="C438" s="80">
        <f>Invoice!B440</f>
        <v>0</v>
      </c>
      <c r="D438" s="85">
        <f t="shared" si="17"/>
        <v>0</v>
      </c>
      <c r="E438" s="85">
        <f t="shared" si="18"/>
        <v>0</v>
      </c>
      <c r="F438" s="86">
        <f>Invoice!G440</f>
        <v>0</v>
      </c>
      <c r="G438" s="87">
        <f t="shared" si="19"/>
        <v>0</v>
      </c>
    </row>
    <row r="439" spans="1:7" s="84" customFormat="1" hidden="1">
      <c r="A439" s="100" t="str">
        <f>Invoice!F441</f>
        <v>Exchange rate :</v>
      </c>
      <c r="B439" s="79">
        <f>Invoice!C441</f>
        <v>0</v>
      </c>
      <c r="C439" s="80">
        <f>Invoice!B441</f>
        <v>0</v>
      </c>
      <c r="D439" s="85">
        <f t="shared" si="17"/>
        <v>0</v>
      </c>
      <c r="E439" s="85">
        <f t="shared" si="18"/>
        <v>0</v>
      </c>
      <c r="F439" s="86">
        <f>Invoice!G441</f>
        <v>0</v>
      </c>
      <c r="G439" s="87">
        <f t="shared" si="19"/>
        <v>0</v>
      </c>
    </row>
    <row r="440" spans="1:7" s="84" customFormat="1" hidden="1">
      <c r="A440" s="100" t="str">
        <f>Invoice!F442</f>
        <v>Exchange rate :</v>
      </c>
      <c r="B440" s="79">
        <f>Invoice!C442</f>
        <v>0</v>
      </c>
      <c r="C440" s="80">
        <f>Invoice!B442</f>
        <v>0</v>
      </c>
      <c r="D440" s="85">
        <f t="shared" si="17"/>
        <v>0</v>
      </c>
      <c r="E440" s="85">
        <f t="shared" si="18"/>
        <v>0</v>
      </c>
      <c r="F440" s="86">
        <f>Invoice!G442</f>
        <v>0</v>
      </c>
      <c r="G440" s="87">
        <f t="shared" si="19"/>
        <v>0</v>
      </c>
    </row>
    <row r="441" spans="1:7" s="84" customFormat="1" hidden="1">
      <c r="A441" s="100" t="str">
        <f>Invoice!F443</f>
        <v>Exchange rate :</v>
      </c>
      <c r="B441" s="79">
        <f>Invoice!C443</f>
        <v>0</v>
      </c>
      <c r="C441" s="80">
        <f>Invoice!B443</f>
        <v>0</v>
      </c>
      <c r="D441" s="85">
        <f t="shared" si="17"/>
        <v>0</v>
      </c>
      <c r="E441" s="85">
        <f t="shared" si="18"/>
        <v>0</v>
      </c>
      <c r="F441" s="86">
        <f>Invoice!G443</f>
        <v>0</v>
      </c>
      <c r="G441" s="87">
        <f t="shared" si="19"/>
        <v>0</v>
      </c>
    </row>
    <row r="442" spans="1:7" s="84" customFormat="1" hidden="1">
      <c r="A442" s="100" t="str">
        <f>Invoice!F444</f>
        <v>Exchange rate :</v>
      </c>
      <c r="B442" s="79">
        <f>Invoice!C444</f>
        <v>0</v>
      </c>
      <c r="C442" s="80">
        <f>Invoice!B444</f>
        <v>0</v>
      </c>
      <c r="D442" s="85">
        <f t="shared" si="17"/>
        <v>0</v>
      </c>
      <c r="E442" s="85">
        <f t="shared" si="18"/>
        <v>0</v>
      </c>
      <c r="F442" s="86">
        <f>Invoice!G444</f>
        <v>0</v>
      </c>
      <c r="G442" s="87">
        <f t="shared" si="19"/>
        <v>0</v>
      </c>
    </row>
    <row r="443" spans="1:7" s="84" customFormat="1" hidden="1">
      <c r="A443" s="100" t="str">
        <f>Invoice!F445</f>
        <v>Exchange rate :</v>
      </c>
      <c r="B443" s="79">
        <f>Invoice!C445</f>
        <v>0</v>
      </c>
      <c r="C443" s="80">
        <f>Invoice!B445</f>
        <v>0</v>
      </c>
      <c r="D443" s="85">
        <f t="shared" si="17"/>
        <v>0</v>
      </c>
      <c r="E443" s="85">
        <f t="shared" si="18"/>
        <v>0</v>
      </c>
      <c r="F443" s="86">
        <f>Invoice!G445</f>
        <v>0</v>
      </c>
      <c r="G443" s="87">
        <f t="shared" si="19"/>
        <v>0</v>
      </c>
    </row>
    <row r="444" spans="1:7" s="84" customFormat="1" hidden="1">
      <c r="A444" s="100" t="str">
        <f>Invoice!F446</f>
        <v>Exchange rate :</v>
      </c>
      <c r="B444" s="79">
        <f>Invoice!C446</f>
        <v>0</v>
      </c>
      <c r="C444" s="80">
        <f>Invoice!B446</f>
        <v>0</v>
      </c>
      <c r="D444" s="85">
        <f t="shared" si="17"/>
        <v>0</v>
      </c>
      <c r="E444" s="85">
        <f t="shared" si="18"/>
        <v>0</v>
      </c>
      <c r="F444" s="86">
        <f>Invoice!G446</f>
        <v>0</v>
      </c>
      <c r="G444" s="87">
        <f t="shared" si="19"/>
        <v>0</v>
      </c>
    </row>
    <row r="445" spans="1:7" s="84" customFormat="1" hidden="1">
      <c r="A445" s="100" t="str">
        <f>Invoice!F447</f>
        <v>Exchange rate :</v>
      </c>
      <c r="B445" s="79">
        <f>Invoice!C447</f>
        <v>0</v>
      </c>
      <c r="C445" s="80">
        <f>Invoice!B447</f>
        <v>0</v>
      </c>
      <c r="D445" s="85">
        <f t="shared" si="17"/>
        <v>0</v>
      </c>
      <c r="E445" s="85">
        <f t="shared" si="18"/>
        <v>0</v>
      </c>
      <c r="F445" s="86">
        <f>Invoice!G447</f>
        <v>0</v>
      </c>
      <c r="G445" s="87">
        <f t="shared" si="19"/>
        <v>0</v>
      </c>
    </row>
    <row r="446" spans="1:7" s="84" customFormat="1" hidden="1">
      <c r="A446" s="100" t="str">
        <f>Invoice!F448</f>
        <v>Exchange rate :</v>
      </c>
      <c r="B446" s="79">
        <f>Invoice!C448</f>
        <v>0</v>
      </c>
      <c r="C446" s="80">
        <f>Invoice!B448</f>
        <v>0</v>
      </c>
      <c r="D446" s="85">
        <f t="shared" si="17"/>
        <v>0</v>
      </c>
      <c r="E446" s="85">
        <f t="shared" si="18"/>
        <v>0</v>
      </c>
      <c r="F446" s="86">
        <f>Invoice!G448</f>
        <v>0</v>
      </c>
      <c r="G446" s="87">
        <f t="shared" si="19"/>
        <v>0</v>
      </c>
    </row>
    <row r="447" spans="1:7" s="84" customFormat="1" hidden="1">
      <c r="A447" s="100" t="str">
        <f>Invoice!F449</f>
        <v>Exchange rate :</v>
      </c>
      <c r="B447" s="79">
        <f>Invoice!C449</f>
        <v>0</v>
      </c>
      <c r="C447" s="80">
        <f>Invoice!B449</f>
        <v>0</v>
      </c>
      <c r="D447" s="85">
        <f t="shared" si="17"/>
        <v>0</v>
      </c>
      <c r="E447" s="85">
        <f t="shared" si="18"/>
        <v>0</v>
      </c>
      <c r="F447" s="86">
        <f>Invoice!G449</f>
        <v>0</v>
      </c>
      <c r="G447" s="87">
        <f t="shared" si="19"/>
        <v>0</v>
      </c>
    </row>
    <row r="448" spans="1:7" s="84" customFormat="1" hidden="1">
      <c r="A448" s="100" t="str">
        <f>Invoice!F450</f>
        <v>Exchange rate :</v>
      </c>
      <c r="B448" s="79">
        <f>Invoice!C450</f>
        <v>0</v>
      </c>
      <c r="C448" s="80">
        <f>Invoice!B450</f>
        <v>0</v>
      </c>
      <c r="D448" s="85">
        <f t="shared" si="17"/>
        <v>0</v>
      </c>
      <c r="E448" s="85">
        <f t="shared" si="18"/>
        <v>0</v>
      </c>
      <c r="F448" s="86">
        <f>Invoice!G450</f>
        <v>0</v>
      </c>
      <c r="G448" s="87">
        <f t="shared" si="19"/>
        <v>0</v>
      </c>
    </row>
    <row r="449" spans="1:7" s="84" customFormat="1" hidden="1">
      <c r="A449" s="100" t="str">
        <f>Invoice!F451</f>
        <v>Exchange rate :</v>
      </c>
      <c r="B449" s="79">
        <f>Invoice!C451</f>
        <v>0</v>
      </c>
      <c r="C449" s="80">
        <f>Invoice!B451</f>
        <v>0</v>
      </c>
      <c r="D449" s="85">
        <f t="shared" ref="D449:D512" si="20">F449/$D$14</f>
        <v>0</v>
      </c>
      <c r="E449" s="85">
        <f t="shared" ref="E449:E512" si="21">G449/$D$14</f>
        <v>0</v>
      </c>
      <c r="F449" s="86">
        <f>Invoice!G451</f>
        <v>0</v>
      </c>
      <c r="G449" s="87">
        <f t="shared" ref="G449:G512" si="22">C449*F449</f>
        <v>0</v>
      </c>
    </row>
    <row r="450" spans="1:7" s="84" customFormat="1" hidden="1">
      <c r="A450" s="100" t="str">
        <f>Invoice!F452</f>
        <v>Exchange rate :</v>
      </c>
      <c r="B450" s="79">
        <f>Invoice!C452</f>
        <v>0</v>
      </c>
      <c r="C450" s="80">
        <f>Invoice!B452</f>
        <v>0</v>
      </c>
      <c r="D450" s="85">
        <f t="shared" si="20"/>
        <v>0</v>
      </c>
      <c r="E450" s="85">
        <f t="shared" si="21"/>
        <v>0</v>
      </c>
      <c r="F450" s="86">
        <f>Invoice!G452</f>
        <v>0</v>
      </c>
      <c r="G450" s="87">
        <f t="shared" si="22"/>
        <v>0</v>
      </c>
    </row>
    <row r="451" spans="1:7" s="84" customFormat="1" hidden="1">
      <c r="A451" s="100" t="str">
        <f>Invoice!F453</f>
        <v>Exchange rate :</v>
      </c>
      <c r="B451" s="79">
        <f>Invoice!C453</f>
        <v>0</v>
      </c>
      <c r="C451" s="80">
        <f>Invoice!B453</f>
        <v>0</v>
      </c>
      <c r="D451" s="85">
        <f t="shared" si="20"/>
        <v>0</v>
      </c>
      <c r="E451" s="85">
        <f t="shared" si="21"/>
        <v>0</v>
      </c>
      <c r="F451" s="86">
        <f>Invoice!G453</f>
        <v>0</v>
      </c>
      <c r="G451" s="87">
        <f t="shared" si="22"/>
        <v>0</v>
      </c>
    </row>
    <row r="452" spans="1:7" s="84" customFormat="1" hidden="1">
      <c r="A452" s="100" t="str">
        <f>Invoice!F454</f>
        <v>Exchange rate :</v>
      </c>
      <c r="B452" s="79">
        <f>Invoice!C454</f>
        <v>0</v>
      </c>
      <c r="C452" s="80">
        <f>Invoice!B454</f>
        <v>0</v>
      </c>
      <c r="D452" s="85">
        <f t="shared" si="20"/>
        <v>0</v>
      </c>
      <c r="E452" s="85">
        <f t="shared" si="21"/>
        <v>0</v>
      </c>
      <c r="F452" s="86">
        <f>Invoice!G454</f>
        <v>0</v>
      </c>
      <c r="G452" s="87">
        <f t="shared" si="22"/>
        <v>0</v>
      </c>
    </row>
    <row r="453" spans="1:7" s="84" customFormat="1" hidden="1">
      <c r="A453" s="100" t="str">
        <f>Invoice!F455</f>
        <v>Exchange rate :</v>
      </c>
      <c r="B453" s="79">
        <f>Invoice!C455</f>
        <v>0</v>
      </c>
      <c r="C453" s="80">
        <f>Invoice!B455</f>
        <v>0</v>
      </c>
      <c r="D453" s="85">
        <f t="shared" si="20"/>
        <v>0</v>
      </c>
      <c r="E453" s="85">
        <f t="shared" si="21"/>
        <v>0</v>
      </c>
      <c r="F453" s="86">
        <f>Invoice!G455</f>
        <v>0</v>
      </c>
      <c r="G453" s="87">
        <f t="shared" si="22"/>
        <v>0</v>
      </c>
    </row>
    <row r="454" spans="1:7" s="84" customFormat="1" hidden="1">
      <c r="A454" s="100" t="str">
        <f>Invoice!F456</f>
        <v>Exchange rate :</v>
      </c>
      <c r="B454" s="79">
        <f>Invoice!C456</f>
        <v>0</v>
      </c>
      <c r="C454" s="80">
        <f>Invoice!B456</f>
        <v>0</v>
      </c>
      <c r="D454" s="85">
        <f t="shared" si="20"/>
        <v>0</v>
      </c>
      <c r="E454" s="85">
        <f t="shared" si="21"/>
        <v>0</v>
      </c>
      <c r="F454" s="86">
        <f>Invoice!G456</f>
        <v>0</v>
      </c>
      <c r="G454" s="87">
        <f t="shared" si="22"/>
        <v>0</v>
      </c>
    </row>
    <row r="455" spans="1:7" s="84" customFormat="1" hidden="1">
      <c r="A455" s="100" t="str">
        <f>Invoice!F457</f>
        <v>Exchange rate :</v>
      </c>
      <c r="B455" s="79">
        <f>Invoice!C457</f>
        <v>0</v>
      </c>
      <c r="C455" s="80">
        <f>Invoice!B457</f>
        <v>0</v>
      </c>
      <c r="D455" s="85">
        <f t="shared" si="20"/>
        <v>0</v>
      </c>
      <c r="E455" s="85">
        <f t="shared" si="21"/>
        <v>0</v>
      </c>
      <c r="F455" s="86">
        <f>Invoice!G457</f>
        <v>0</v>
      </c>
      <c r="G455" s="87">
        <f t="shared" si="22"/>
        <v>0</v>
      </c>
    </row>
    <row r="456" spans="1:7" s="84" customFormat="1" hidden="1">
      <c r="A456" s="100" t="str">
        <f>Invoice!F458</f>
        <v>Exchange rate :</v>
      </c>
      <c r="B456" s="79">
        <f>Invoice!C458</f>
        <v>0</v>
      </c>
      <c r="C456" s="80">
        <f>Invoice!B458</f>
        <v>0</v>
      </c>
      <c r="D456" s="85">
        <f t="shared" si="20"/>
        <v>0</v>
      </c>
      <c r="E456" s="85">
        <f t="shared" si="21"/>
        <v>0</v>
      </c>
      <c r="F456" s="86">
        <f>Invoice!G458</f>
        <v>0</v>
      </c>
      <c r="G456" s="87">
        <f t="shared" si="22"/>
        <v>0</v>
      </c>
    </row>
    <row r="457" spans="1:7" s="84" customFormat="1" hidden="1">
      <c r="A457" s="100" t="str">
        <f>Invoice!F459</f>
        <v>Exchange rate :</v>
      </c>
      <c r="B457" s="79">
        <f>Invoice!C459</f>
        <v>0</v>
      </c>
      <c r="C457" s="80">
        <f>Invoice!B459</f>
        <v>0</v>
      </c>
      <c r="D457" s="85">
        <f t="shared" si="20"/>
        <v>0</v>
      </c>
      <c r="E457" s="85">
        <f t="shared" si="21"/>
        <v>0</v>
      </c>
      <c r="F457" s="86">
        <f>Invoice!G459</f>
        <v>0</v>
      </c>
      <c r="G457" s="87">
        <f t="shared" si="22"/>
        <v>0</v>
      </c>
    </row>
    <row r="458" spans="1:7" s="84" customFormat="1" hidden="1">
      <c r="A458" s="100" t="str">
        <f>Invoice!F460</f>
        <v>Exchange rate :</v>
      </c>
      <c r="B458" s="79">
        <f>Invoice!C460</f>
        <v>0</v>
      </c>
      <c r="C458" s="80">
        <f>Invoice!B460</f>
        <v>0</v>
      </c>
      <c r="D458" s="85">
        <f t="shared" si="20"/>
        <v>0</v>
      </c>
      <c r="E458" s="85">
        <f t="shared" si="21"/>
        <v>0</v>
      </c>
      <c r="F458" s="86">
        <f>Invoice!G460</f>
        <v>0</v>
      </c>
      <c r="G458" s="87">
        <f t="shared" si="22"/>
        <v>0</v>
      </c>
    </row>
    <row r="459" spans="1:7" s="84" customFormat="1" hidden="1">
      <c r="A459" s="100" t="str">
        <f>Invoice!F461</f>
        <v>Exchange rate :</v>
      </c>
      <c r="B459" s="79">
        <f>Invoice!C461</f>
        <v>0</v>
      </c>
      <c r="C459" s="80">
        <f>Invoice!B461</f>
        <v>0</v>
      </c>
      <c r="D459" s="85">
        <f t="shared" si="20"/>
        <v>0</v>
      </c>
      <c r="E459" s="85">
        <f t="shared" si="21"/>
        <v>0</v>
      </c>
      <c r="F459" s="86">
        <f>Invoice!G461</f>
        <v>0</v>
      </c>
      <c r="G459" s="87">
        <f t="shared" si="22"/>
        <v>0</v>
      </c>
    </row>
    <row r="460" spans="1:7" s="84" customFormat="1" hidden="1">
      <c r="A460" s="100" t="str">
        <f>Invoice!F462</f>
        <v>Exchange rate :</v>
      </c>
      <c r="B460" s="79">
        <f>Invoice!C462</f>
        <v>0</v>
      </c>
      <c r="C460" s="80">
        <f>Invoice!B462</f>
        <v>0</v>
      </c>
      <c r="D460" s="85">
        <f t="shared" si="20"/>
        <v>0</v>
      </c>
      <c r="E460" s="85">
        <f t="shared" si="21"/>
        <v>0</v>
      </c>
      <c r="F460" s="86">
        <f>Invoice!G462</f>
        <v>0</v>
      </c>
      <c r="G460" s="87">
        <f t="shared" si="22"/>
        <v>0</v>
      </c>
    </row>
    <row r="461" spans="1:7" s="84" customFormat="1" hidden="1">
      <c r="A461" s="100" t="str">
        <f>Invoice!F463</f>
        <v>Exchange rate :</v>
      </c>
      <c r="B461" s="79">
        <f>Invoice!C463</f>
        <v>0</v>
      </c>
      <c r="C461" s="80">
        <f>Invoice!B463</f>
        <v>0</v>
      </c>
      <c r="D461" s="85">
        <f t="shared" si="20"/>
        <v>0</v>
      </c>
      <c r="E461" s="85">
        <f t="shared" si="21"/>
        <v>0</v>
      </c>
      <c r="F461" s="86">
        <f>Invoice!G463</f>
        <v>0</v>
      </c>
      <c r="G461" s="87">
        <f t="shared" si="22"/>
        <v>0</v>
      </c>
    </row>
    <row r="462" spans="1:7" s="84" customFormat="1" hidden="1">
      <c r="A462" s="100" t="str">
        <f>Invoice!F464</f>
        <v>Exchange rate :</v>
      </c>
      <c r="B462" s="79">
        <f>Invoice!C464</f>
        <v>0</v>
      </c>
      <c r="C462" s="80">
        <f>Invoice!B464</f>
        <v>0</v>
      </c>
      <c r="D462" s="85">
        <f t="shared" si="20"/>
        <v>0</v>
      </c>
      <c r="E462" s="85">
        <f t="shared" si="21"/>
        <v>0</v>
      </c>
      <c r="F462" s="86">
        <f>Invoice!G464</f>
        <v>0</v>
      </c>
      <c r="G462" s="87">
        <f t="shared" si="22"/>
        <v>0</v>
      </c>
    </row>
    <row r="463" spans="1:7" s="84" customFormat="1" hidden="1">
      <c r="A463" s="100" t="str">
        <f>Invoice!F465</f>
        <v>Exchange rate :</v>
      </c>
      <c r="B463" s="79">
        <f>Invoice!C465</f>
        <v>0</v>
      </c>
      <c r="C463" s="80">
        <f>Invoice!B465</f>
        <v>0</v>
      </c>
      <c r="D463" s="85">
        <f t="shared" si="20"/>
        <v>0</v>
      </c>
      <c r="E463" s="85">
        <f t="shared" si="21"/>
        <v>0</v>
      </c>
      <c r="F463" s="86">
        <f>Invoice!G465</f>
        <v>0</v>
      </c>
      <c r="G463" s="87">
        <f t="shared" si="22"/>
        <v>0</v>
      </c>
    </row>
    <row r="464" spans="1:7" s="84" customFormat="1" hidden="1">
      <c r="A464" s="100" t="str">
        <f>Invoice!F466</f>
        <v>Exchange rate :</v>
      </c>
      <c r="B464" s="79">
        <f>Invoice!C466</f>
        <v>0</v>
      </c>
      <c r="C464" s="80">
        <f>Invoice!B466</f>
        <v>0</v>
      </c>
      <c r="D464" s="85">
        <f t="shared" si="20"/>
        <v>0</v>
      </c>
      <c r="E464" s="85">
        <f t="shared" si="21"/>
        <v>0</v>
      </c>
      <c r="F464" s="86">
        <f>Invoice!G466</f>
        <v>0</v>
      </c>
      <c r="G464" s="87">
        <f t="shared" si="22"/>
        <v>0</v>
      </c>
    </row>
    <row r="465" spans="1:7" s="84" customFormat="1" hidden="1">
      <c r="A465" s="100" t="str">
        <f>Invoice!F467</f>
        <v>Exchange rate :</v>
      </c>
      <c r="B465" s="79">
        <f>Invoice!C467</f>
        <v>0</v>
      </c>
      <c r="C465" s="80">
        <f>Invoice!B467</f>
        <v>0</v>
      </c>
      <c r="D465" s="85">
        <f t="shared" si="20"/>
        <v>0</v>
      </c>
      <c r="E465" s="85">
        <f t="shared" si="21"/>
        <v>0</v>
      </c>
      <c r="F465" s="86">
        <f>Invoice!G467</f>
        <v>0</v>
      </c>
      <c r="G465" s="87">
        <f t="shared" si="22"/>
        <v>0</v>
      </c>
    </row>
    <row r="466" spans="1:7" s="84" customFormat="1" hidden="1">
      <c r="A466" s="100" t="str">
        <f>Invoice!F468</f>
        <v>Exchange rate :</v>
      </c>
      <c r="B466" s="79">
        <f>Invoice!C468</f>
        <v>0</v>
      </c>
      <c r="C466" s="80">
        <f>Invoice!B468</f>
        <v>0</v>
      </c>
      <c r="D466" s="85">
        <f t="shared" si="20"/>
        <v>0</v>
      </c>
      <c r="E466" s="85">
        <f t="shared" si="21"/>
        <v>0</v>
      </c>
      <c r="F466" s="86">
        <f>Invoice!G468</f>
        <v>0</v>
      </c>
      <c r="G466" s="87">
        <f t="shared" si="22"/>
        <v>0</v>
      </c>
    </row>
    <row r="467" spans="1:7" s="84" customFormat="1" hidden="1">
      <c r="A467" s="100" t="str">
        <f>Invoice!F469</f>
        <v>Exchange rate :</v>
      </c>
      <c r="B467" s="79">
        <f>Invoice!C469</f>
        <v>0</v>
      </c>
      <c r="C467" s="80">
        <f>Invoice!B469</f>
        <v>0</v>
      </c>
      <c r="D467" s="85">
        <f t="shared" si="20"/>
        <v>0</v>
      </c>
      <c r="E467" s="85">
        <f t="shared" si="21"/>
        <v>0</v>
      </c>
      <c r="F467" s="86">
        <f>Invoice!G469</f>
        <v>0</v>
      </c>
      <c r="G467" s="87">
        <f t="shared" si="22"/>
        <v>0</v>
      </c>
    </row>
    <row r="468" spans="1:7" s="84" customFormat="1" hidden="1">
      <c r="A468" s="100" t="str">
        <f>Invoice!F470</f>
        <v>Exchange rate :</v>
      </c>
      <c r="B468" s="79">
        <f>Invoice!C470</f>
        <v>0</v>
      </c>
      <c r="C468" s="80">
        <f>Invoice!B470</f>
        <v>0</v>
      </c>
      <c r="D468" s="85">
        <f t="shared" si="20"/>
        <v>0</v>
      </c>
      <c r="E468" s="85">
        <f t="shared" si="21"/>
        <v>0</v>
      </c>
      <c r="F468" s="86">
        <f>Invoice!G470</f>
        <v>0</v>
      </c>
      <c r="G468" s="87">
        <f t="shared" si="22"/>
        <v>0</v>
      </c>
    </row>
    <row r="469" spans="1:7" s="84" customFormat="1" hidden="1">
      <c r="A469" s="100" t="str">
        <f>Invoice!F471</f>
        <v>Exchange rate :</v>
      </c>
      <c r="B469" s="79">
        <f>Invoice!C471</f>
        <v>0</v>
      </c>
      <c r="C469" s="80">
        <f>Invoice!B471</f>
        <v>0</v>
      </c>
      <c r="D469" s="85">
        <f t="shared" si="20"/>
        <v>0</v>
      </c>
      <c r="E469" s="85">
        <f t="shared" si="21"/>
        <v>0</v>
      </c>
      <c r="F469" s="86">
        <f>Invoice!G471</f>
        <v>0</v>
      </c>
      <c r="G469" s="87">
        <f t="shared" si="22"/>
        <v>0</v>
      </c>
    </row>
    <row r="470" spans="1:7" s="84" customFormat="1" hidden="1">
      <c r="A470" s="100" t="str">
        <f>Invoice!F472</f>
        <v>Exchange rate :</v>
      </c>
      <c r="B470" s="79">
        <f>Invoice!C472</f>
        <v>0</v>
      </c>
      <c r="C470" s="80">
        <f>Invoice!B472</f>
        <v>0</v>
      </c>
      <c r="D470" s="85">
        <f t="shared" si="20"/>
        <v>0</v>
      </c>
      <c r="E470" s="85">
        <f t="shared" si="21"/>
        <v>0</v>
      </c>
      <c r="F470" s="86">
        <f>Invoice!G472</f>
        <v>0</v>
      </c>
      <c r="G470" s="87">
        <f t="shared" si="22"/>
        <v>0</v>
      </c>
    </row>
    <row r="471" spans="1:7" s="84" customFormat="1" hidden="1">
      <c r="A471" s="100" t="str">
        <f>Invoice!F473</f>
        <v>Exchange rate :</v>
      </c>
      <c r="B471" s="79">
        <f>Invoice!C473</f>
        <v>0</v>
      </c>
      <c r="C471" s="80">
        <f>Invoice!B473</f>
        <v>0</v>
      </c>
      <c r="D471" s="85">
        <f t="shared" si="20"/>
        <v>0</v>
      </c>
      <c r="E471" s="85">
        <f t="shared" si="21"/>
        <v>0</v>
      </c>
      <c r="F471" s="86">
        <f>Invoice!G473</f>
        <v>0</v>
      </c>
      <c r="G471" s="87">
        <f t="shared" si="22"/>
        <v>0</v>
      </c>
    </row>
    <row r="472" spans="1:7" s="84" customFormat="1" hidden="1">
      <c r="A472" s="100" t="str">
        <f>Invoice!F474</f>
        <v>Exchange rate :</v>
      </c>
      <c r="B472" s="79">
        <f>Invoice!C474</f>
        <v>0</v>
      </c>
      <c r="C472" s="80">
        <f>Invoice!B474</f>
        <v>0</v>
      </c>
      <c r="D472" s="85">
        <f t="shared" si="20"/>
        <v>0</v>
      </c>
      <c r="E472" s="85">
        <f t="shared" si="21"/>
        <v>0</v>
      </c>
      <c r="F472" s="86">
        <f>Invoice!G474</f>
        <v>0</v>
      </c>
      <c r="G472" s="87">
        <f t="shared" si="22"/>
        <v>0</v>
      </c>
    </row>
    <row r="473" spans="1:7" s="84" customFormat="1" hidden="1">
      <c r="A473" s="100" t="str">
        <f>Invoice!F475</f>
        <v>Exchange rate :</v>
      </c>
      <c r="B473" s="79">
        <f>Invoice!C475</f>
        <v>0</v>
      </c>
      <c r="C473" s="80">
        <f>Invoice!B475</f>
        <v>0</v>
      </c>
      <c r="D473" s="85">
        <f t="shared" si="20"/>
        <v>0</v>
      </c>
      <c r="E473" s="85">
        <f t="shared" si="21"/>
        <v>0</v>
      </c>
      <c r="F473" s="86">
        <f>Invoice!G475</f>
        <v>0</v>
      </c>
      <c r="G473" s="87">
        <f t="shared" si="22"/>
        <v>0</v>
      </c>
    </row>
    <row r="474" spans="1:7" s="84" customFormat="1" hidden="1">
      <c r="A474" s="100" t="str">
        <f>Invoice!F476</f>
        <v>Exchange rate :</v>
      </c>
      <c r="B474" s="79">
        <f>Invoice!C476</f>
        <v>0</v>
      </c>
      <c r="C474" s="80">
        <f>Invoice!B476</f>
        <v>0</v>
      </c>
      <c r="D474" s="85">
        <f t="shared" si="20"/>
        <v>0</v>
      </c>
      <c r="E474" s="85">
        <f t="shared" si="21"/>
        <v>0</v>
      </c>
      <c r="F474" s="86">
        <f>Invoice!G476</f>
        <v>0</v>
      </c>
      <c r="G474" s="87">
        <f t="shared" si="22"/>
        <v>0</v>
      </c>
    </row>
    <row r="475" spans="1:7" s="84" customFormat="1" hidden="1">
      <c r="A475" s="100" t="str">
        <f>Invoice!F477</f>
        <v>Exchange rate :</v>
      </c>
      <c r="B475" s="79">
        <f>Invoice!C477</f>
        <v>0</v>
      </c>
      <c r="C475" s="80">
        <f>Invoice!B477</f>
        <v>0</v>
      </c>
      <c r="D475" s="85">
        <f t="shared" si="20"/>
        <v>0</v>
      </c>
      <c r="E475" s="85">
        <f t="shared" si="21"/>
        <v>0</v>
      </c>
      <c r="F475" s="86">
        <f>Invoice!G477</f>
        <v>0</v>
      </c>
      <c r="G475" s="87">
        <f t="shared" si="22"/>
        <v>0</v>
      </c>
    </row>
    <row r="476" spans="1:7" s="84" customFormat="1" hidden="1">
      <c r="A476" s="100" t="str">
        <f>Invoice!F478</f>
        <v>Exchange rate :</v>
      </c>
      <c r="B476" s="79">
        <f>Invoice!C478</f>
        <v>0</v>
      </c>
      <c r="C476" s="80">
        <f>Invoice!B478</f>
        <v>0</v>
      </c>
      <c r="D476" s="85">
        <f t="shared" si="20"/>
        <v>0</v>
      </c>
      <c r="E476" s="85">
        <f t="shared" si="21"/>
        <v>0</v>
      </c>
      <c r="F476" s="86">
        <f>Invoice!G478</f>
        <v>0</v>
      </c>
      <c r="G476" s="87">
        <f t="shared" si="22"/>
        <v>0</v>
      </c>
    </row>
    <row r="477" spans="1:7" s="84" customFormat="1" hidden="1">
      <c r="A477" s="100" t="str">
        <f>Invoice!F479</f>
        <v>Exchange rate :</v>
      </c>
      <c r="B477" s="79">
        <f>Invoice!C479</f>
        <v>0</v>
      </c>
      <c r="C477" s="80">
        <f>Invoice!B479</f>
        <v>0</v>
      </c>
      <c r="D477" s="85">
        <f t="shared" si="20"/>
        <v>0</v>
      </c>
      <c r="E477" s="85">
        <f t="shared" si="21"/>
        <v>0</v>
      </c>
      <c r="F477" s="86">
        <f>Invoice!G479</f>
        <v>0</v>
      </c>
      <c r="G477" s="87">
        <f t="shared" si="22"/>
        <v>0</v>
      </c>
    </row>
    <row r="478" spans="1:7" s="84" customFormat="1" hidden="1">
      <c r="A478" s="100" t="str">
        <f>Invoice!F480</f>
        <v>Exchange rate :</v>
      </c>
      <c r="B478" s="79">
        <f>Invoice!C480</f>
        <v>0</v>
      </c>
      <c r="C478" s="80">
        <f>Invoice!B480</f>
        <v>0</v>
      </c>
      <c r="D478" s="85">
        <f t="shared" si="20"/>
        <v>0</v>
      </c>
      <c r="E478" s="85">
        <f t="shared" si="21"/>
        <v>0</v>
      </c>
      <c r="F478" s="86">
        <f>Invoice!G480</f>
        <v>0</v>
      </c>
      <c r="G478" s="87">
        <f t="shared" si="22"/>
        <v>0</v>
      </c>
    </row>
    <row r="479" spans="1:7" s="84" customFormat="1" hidden="1">
      <c r="A479" s="100" t="str">
        <f>Invoice!F481</f>
        <v>Exchange rate :</v>
      </c>
      <c r="B479" s="79">
        <f>Invoice!C481</f>
        <v>0</v>
      </c>
      <c r="C479" s="80">
        <f>Invoice!B481</f>
        <v>0</v>
      </c>
      <c r="D479" s="85">
        <f t="shared" si="20"/>
        <v>0</v>
      </c>
      <c r="E479" s="85">
        <f t="shared" si="21"/>
        <v>0</v>
      </c>
      <c r="F479" s="86">
        <f>Invoice!G481</f>
        <v>0</v>
      </c>
      <c r="G479" s="87">
        <f t="shared" si="22"/>
        <v>0</v>
      </c>
    </row>
    <row r="480" spans="1:7" s="84" customFormat="1" hidden="1">
      <c r="A480" s="100" t="str">
        <f>Invoice!F482</f>
        <v>Exchange rate :</v>
      </c>
      <c r="B480" s="79">
        <f>Invoice!C482</f>
        <v>0</v>
      </c>
      <c r="C480" s="80">
        <f>Invoice!B482</f>
        <v>0</v>
      </c>
      <c r="D480" s="85">
        <f t="shared" si="20"/>
        <v>0</v>
      </c>
      <c r="E480" s="85">
        <f t="shared" si="21"/>
        <v>0</v>
      </c>
      <c r="F480" s="86">
        <f>Invoice!G482</f>
        <v>0</v>
      </c>
      <c r="G480" s="87">
        <f t="shared" si="22"/>
        <v>0</v>
      </c>
    </row>
    <row r="481" spans="1:7" s="84" customFormat="1" hidden="1">
      <c r="A481" s="100" t="str">
        <f>Invoice!F483</f>
        <v>Exchange rate :</v>
      </c>
      <c r="B481" s="79">
        <f>Invoice!C483</f>
        <v>0</v>
      </c>
      <c r="C481" s="80">
        <f>Invoice!B483</f>
        <v>0</v>
      </c>
      <c r="D481" s="85">
        <f t="shared" si="20"/>
        <v>0</v>
      </c>
      <c r="E481" s="85">
        <f t="shared" si="21"/>
        <v>0</v>
      </c>
      <c r="F481" s="86">
        <f>Invoice!G483</f>
        <v>0</v>
      </c>
      <c r="G481" s="87">
        <f t="shared" si="22"/>
        <v>0</v>
      </c>
    </row>
    <row r="482" spans="1:7" s="84" customFormat="1" hidden="1">
      <c r="A482" s="100" t="str">
        <f>Invoice!F484</f>
        <v>Exchange rate :</v>
      </c>
      <c r="B482" s="79">
        <f>Invoice!C484</f>
        <v>0</v>
      </c>
      <c r="C482" s="80">
        <f>Invoice!B484</f>
        <v>0</v>
      </c>
      <c r="D482" s="85">
        <f t="shared" si="20"/>
        <v>0</v>
      </c>
      <c r="E482" s="85">
        <f t="shared" si="21"/>
        <v>0</v>
      </c>
      <c r="F482" s="86">
        <f>Invoice!G484</f>
        <v>0</v>
      </c>
      <c r="G482" s="87">
        <f t="shared" si="22"/>
        <v>0</v>
      </c>
    </row>
    <row r="483" spans="1:7" s="84" customFormat="1" hidden="1">
      <c r="A483" s="100" t="str">
        <f>Invoice!F485</f>
        <v>Exchange rate :</v>
      </c>
      <c r="B483" s="79">
        <f>Invoice!C485</f>
        <v>0</v>
      </c>
      <c r="C483" s="80">
        <f>Invoice!B485</f>
        <v>0</v>
      </c>
      <c r="D483" s="85">
        <f t="shared" si="20"/>
        <v>0</v>
      </c>
      <c r="E483" s="85">
        <f t="shared" si="21"/>
        <v>0</v>
      </c>
      <c r="F483" s="86">
        <f>Invoice!G485</f>
        <v>0</v>
      </c>
      <c r="G483" s="87">
        <f t="shared" si="22"/>
        <v>0</v>
      </c>
    </row>
    <row r="484" spans="1:7" s="84" customFormat="1" hidden="1">
      <c r="A484" s="100" t="str">
        <f>Invoice!F486</f>
        <v>Exchange rate :</v>
      </c>
      <c r="B484" s="79">
        <f>Invoice!C486</f>
        <v>0</v>
      </c>
      <c r="C484" s="80">
        <f>Invoice!B486</f>
        <v>0</v>
      </c>
      <c r="D484" s="85">
        <f t="shared" si="20"/>
        <v>0</v>
      </c>
      <c r="E484" s="85">
        <f t="shared" si="21"/>
        <v>0</v>
      </c>
      <c r="F484" s="86">
        <f>Invoice!G486</f>
        <v>0</v>
      </c>
      <c r="G484" s="87">
        <f t="shared" si="22"/>
        <v>0</v>
      </c>
    </row>
    <row r="485" spans="1:7" s="84" customFormat="1" hidden="1">
      <c r="A485" s="100" t="str">
        <f>Invoice!F487</f>
        <v>Exchange rate :</v>
      </c>
      <c r="B485" s="79">
        <f>Invoice!C487</f>
        <v>0</v>
      </c>
      <c r="C485" s="80">
        <f>Invoice!B487</f>
        <v>0</v>
      </c>
      <c r="D485" s="85">
        <f t="shared" si="20"/>
        <v>0</v>
      </c>
      <c r="E485" s="85">
        <f t="shared" si="21"/>
        <v>0</v>
      </c>
      <c r="F485" s="86">
        <f>Invoice!G487</f>
        <v>0</v>
      </c>
      <c r="G485" s="87">
        <f t="shared" si="22"/>
        <v>0</v>
      </c>
    </row>
    <row r="486" spans="1:7" s="84" customFormat="1" hidden="1">
      <c r="A486" s="100" t="str">
        <f>Invoice!F488</f>
        <v>Exchange rate :</v>
      </c>
      <c r="B486" s="79">
        <f>Invoice!C488</f>
        <v>0</v>
      </c>
      <c r="C486" s="80">
        <f>Invoice!B488</f>
        <v>0</v>
      </c>
      <c r="D486" s="85">
        <f t="shared" si="20"/>
        <v>0</v>
      </c>
      <c r="E486" s="85">
        <f t="shared" si="21"/>
        <v>0</v>
      </c>
      <c r="F486" s="86">
        <f>Invoice!G488</f>
        <v>0</v>
      </c>
      <c r="G486" s="87">
        <f t="shared" si="22"/>
        <v>0</v>
      </c>
    </row>
    <row r="487" spans="1:7" s="84" customFormat="1" hidden="1">
      <c r="A487" s="100" t="str">
        <f>Invoice!F489</f>
        <v>Exchange rate :</v>
      </c>
      <c r="B487" s="79">
        <f>Invoice!C489</f>
        <v>0</v>
      </c>
      <c r="C487" s="80">
        <f>Invoice!B489</f>
        <v>0</v>
      </c>
      <c r="D487" s="85">
        <f t="shared" si="20"/>
        <v>0</v>
      </c>
      <c r="E487" s="85">
        <f t="shared" si="21"/>
        <v>0</v>
      </c>
      <c r="F487" s="86">
        <f>Invoice!G489</f>
        <v>0</v>
      </c>
      <c r="G487" s="87">
        <f t="shared" si="22"/>
        <v>0</v>
      </c>
    </row>
    <row r="488" spans="1:7" s="84" customFormat="1" hidden="1">
      <c r="A488" s="100" t="str">
        <f>Invoice!F490</f>
        <v>Exchange rate :</v>
      </c>
      <c r="B488" s="79">
        <f>Invoice!C490</f>
        <v>0</v>
      </c>
      <c r="C488" s="80">
        <f>Invoice!B490</f>
        <v>0</v>
      </c>
      <c r="D488" s="85">
        <f t="shared" si="20"/>
        <v>0</v>
      </c>
      <c r="E488" s="85">
        <f t="shared" si="21"/>
        <v>0</v>
      </c>
      <c r="F488" s="86">
        <f>Invoice!G490</f>
        <v>0</v>
      </c>
      <c r="G488" s="87">
        <f t="shared" si="22"/>
        <v>0</v>
      </c>
    </row>
    <row r="489" spans="1:7" s="84" customFormat="1" hidden="1">
      <c r="A489" s="100" t="str">
        <f>Invoice!F491</f>
        <v>Exchange rate :</v>
      </c>
      <c r="B489" s="79">
        <f>Invoice!C491</f>
        <v>0</v>
      </c>
      <c r="C489" s="80">
        <f>Invoice!B491</f>
        <v>0</v>
      </c>
      <c r="D489" s="85">
        <f t="shared" si="20"/>
        <v>0</v>
      </c>
      <c r="E489" s="85">
        <f t="shared" si="21"/>
        <v>0</v>
      </c>
      <c r="F489" s="86">
        <f>Invoice!G491</f>
        <v>0</v>
      </c>
      <c r="G489" s="87">
        <f t="shared" si="22"/>
        <v>0</v>
      </c>
    </row>
    <row r="490" spans="1:7" s="84" customFormat="1" hidden="1">
      <c r="A490" s="100" t="str">
        <f>Invoice!F492</f>
        <v>Exchange rate :</v>
      </c>
      <c r="B490" s="79">
        <f>Invoice!C492</f>
        <v>0</v>
      </c>
      <c r="C490" s="80">
        <f>Invoice!B492</f>
        <v>0</v>
      </c>
      <c r="D490" s="85">
        <f t="shared" si="20"/>
        <v>0</v>
      </c>
      <c r="E490" s="85">
        <f t="shared" si="21"/>
        <v>0</v>
      </c>
      <c r="F490" s="86">
        <f>Invoice!G492</f>
        <v>0</v>
      </c>
      <c r="G490" s="87">
        <f t="shared" si="22"/>
        <v>0</v>
      </c>
    </row>
    <row r="491" spans="1:7" s="84" customFormat="1" hidden="1">
      <c r="A491" s="100" t="str">
        <f>Invoice!F493</f>
        <v>Exchange rate :</v>
      </c>
      <c r="B491" s="79">
        <f>Invoice!C493</f>
        <v>0</v>
      </c>
      <c r="C491" s="80">
        <f>Invoice!B493</f>
        <v>0</v>
      </c>
      <c r="D491" s="85">
        <f t="shared" si="20"/>
        <v>0</v>
      </c>
      <c r="E491" s="85">
        <f t="shared" si="21"/>
        <v>0</v>
      </c>
      <c r="F491" s="86">
        <f>Invoice!G493</f>
        <v>0</v>
      </c>
      <c r="G491" s="87">
        <f t="shared" si="22"/>
        <v>0</v>
      </c>
    </row>
    <row r="492" spans="1:7" s="84" customFormat="1" hidden="1">
      <c r="A492" s="100" t="str">
        <f>Invoice!F494</f>
        <v>Exchange rate :</v>
      </c>
      <c r="B492" s="79">
        <f>Invoice!C494</f>
        <v>0</v>
      </c>
      <c r="C492" s="80">
        <f>Invoice!B494</f>
        <v>0</v>
      </c>
      <c r="D492" s="85">
        <f t="shared" si="20"/>
        <v>0</v>
      </c>
      <c r="E492" s="85">
        <f t="shared" si="21"/>
        <v>0</v>
      </c>
      <c r="F492" s="86">
        <f>Invoice!G494</f>
        <v>0</v>
      </c>
      <c r="G492" s="87">
        <f t="shared" si="22"/>
        <v>0</v>
      </c>
    </row>
    <row r="493" spans="1:7" s="84" customFormat="1" hidden="1">
      <c r="A493" s="100" t="str">
        <f>Invoice!F495</f>
        <v>Exchange rate :</v>
      </c>
      <c r="B493" s="79">
        <f>Invoice!C495</f>
        <v>0</v>
      </c>
      <c r="C493" s="80">
        <f>Invoice!B495</f>
        <v>0</v>
      </c>
      <c r="D493" s="85">
        <f t="shared" si="20"/>
        <v>0</v>
      </c>
      <c r="E493" s="85">
        <f t="shared" si="21"/>
        <v>0</v>
      </c>
      <c r="F493" s="86">
        <f>Invoice!G495</f>
        <v>0</v>
      </c>
      <c r="G493" s="87">
        <f t="shared" si="22"/>
        <v>0</v>
      </c>
    </row>
    <row r="494" spans="1:7" s="84" customFormat="1" hidden="1">
      <c r="A494" s="100" t="str">
        <f>Invoice!F496</f>
        <v>Exchange rate :</v>
      </c>
      <c r="B494" s="79">
        <f>Invoice!C496</f>
        <v>0</v>
      </c>
      <c r="C494" s="80">
        <f>Invoice!B496</f>
        <v>0</v>
      </c>
      <c r="D494" s="85">
        <f t="shared" si="20"/>
        <v>0</v>
      </c>
      <c r="E494" s="85">
        <f t="shared" si="21"/>
        <v>0</v>
      </c>
      <c r="F494" s="86">
        <f>Invoice!G496</f>
        <v>0</v>
      </c>
      <c r="G494" s="87">
        <f t="shared" si="22"/>
        <v>0</v>
      </c>
    </row>
    <row r="495" spans="1:7" s="84" customFormat="1" hidden="1">
      <c r="A495" s="100" t="str">
        <f>Invoice!F497</f>
        <v>Exchange rate :</v>
      </c>
      <c r="B495" s="79">
        <f>Invoice!C497</f>
        <v>0</v>
      </c>
      <c r="C495" s="80">
        <f>Invoice!B497</f>
        <v>0</v>
      </c>
      <c r="D495" s="85">
        <f t="shared" si="20"/>
        <v>0</v>
      </c>
      <c r="E495" s="85">
        <f t="shared" si="21"/>
        <v>0</v>
      </c>
      <c r="F495" s="86">
        <f>Invoice!G497</f>
        <v>0</v>
      </c>
      <c r="G495" s="87">
        <f t="shared" si="22"/>
        <v>0</v>
      </c>
    </row>
    <row r="496" spans="1:7" s="84" customFormat="1" hidden="1">
      <c r="A496" s="100" t="str">
        <f>Invoice!F498</f>
        <v>Exchange rate :</v>
      </c>
      <c r="B496" s="79">
        <f>Invoice!C498</f>
        <v>0</v>
      </c>
      <c r="C496" s="80">
        <f>Invoice!B498</f>
        <v>0</v>
      </c>
      <c r="D496" s="85">
        <f t="shared" si="20"/>
        <v>0</v>
      </c>
      <c r="E496" s="85">
        <f t="shared" si="21"/>
        <v>0</v>
      </c>
      <c r="F496" s="86">
        <f>Invoice!G498</f>
        <v>0</v>
      </c>
      <c r="G496" s="87">
        <f t="shared" si="22"/>
        <v>0</v>
      </c>
    </row>
    <row r="497" spans="1:7" s="84" customFormat="1" hidden="1">
      <c r="A497" s="100" t="str">
        <f>Invoice!F499</f>
        <v>Exchange rate :</v>
      </c>
      <c r="B497" s="79">
        <f>Invoice!C499</f>
        <v>0</v>
      </c>
      <c r="C497" s="80">
        <f>Invoice!B499</f>
        <v>0</v>
      </c>
      <c r="D497" s="85">
        <f t="shared" si="20"/>
        <v>0</v>
      </c>
      <c r="E497" s="85">
        <f t="shared" si="21"/>
        <v>0</v>
      </c>
      <c r="F497" s="86">
        <f>Invoice!G499</f>
        <v>0</v>
      </c>
      <c r="G497" s="87">
        <f t="shared" si="22"/>
        <v>0</v>
      </c>
    </row>
    <row r="498" spans="1:7" s="84" customFormat="1" hidden="1">
      <c r="A498" s="100" t="str">
        <f>Invoice!F500</f>
        <v>Exchange rate :</v>
      </c>
      <c r="B498" s="79">
        <f>Invoice!C500</f>
        <v>0</v>
      </c>
      <c r="C498" s="80">
        <f>Invoice!B500</f>
        <v>0</v>
      </c>
      <c r="D498" s="85">
        <f t="shared" si="20"/>
        <v>0</v>
      </c>
      <c r="E498" s="85">
        <f t="shared" si="21"/>
        <v>0</v>
      </c>
      <c r="F498" s="86">
        <f>Invoice!G500</f>
        <v>0</v>
      </c>
      <c r="G498" s="87">
        <f t="shared" si="22"/>
        <v>0</v>
      </c>
    </row>
    <row r="499" spans="1:7" s="84" customFormat="1" hidden="1">
      <c r="A499" s="100" t="str">
        <f>Invoice!F501</f>
        <v>Exchange rate :</v>
      </c>
      <c r="B499" s="79">
        <f>Invoice!C501</f>
        <v>0</v>
      </c>
      <c r="C499" s="80">
        <f>Invoice!B501</f>
        <v>0</v>
      </c>
      <c r="D499" s="85">
        <f t="shared" si="20"/>
        <v>0</v>
      </c>
      <c r="E499" s="85">
        <f t="shared" si="21"/>
        <v>0</v>
      </c>
      <c r="F499" s="86">
        <f>Invoice!G501</f>
        <v>0</v>
      </c>
      <c r="G499" s="87">
        <f t="shared" si="22"/>
        <v>0</v>
      </c>
    </row>
    <row r="500" spans="1:7" s="84" customFormat="1" hidden="1">
      <c r="A500" s="100" t="str">
        <f>Invoice!F502</f>
        <v>Exchange rate :</v>
      </c>
      <c r="B500" s="79">
        <f>Invoice!C502</f>
        <v>0</v>
      </c>
      <c r="C500" s="80">
        <f>Invoice!B502</f>
        <v>0</v>
      </c>
      <c r="D500" s="85">
        <f t="shared" si="20"/>
        <v>0</v>
      </c>
      <c r="E500" s="85">
        <f t="shared" si="21"/>
        <v>0</v>
      </c>
      <c r="F500" s="86">
        <f>Invoice!G502</f>
        <v>0</v>
      </c>
      <c r="G500" s="87">
        <f t="shared" si="22"/>
        <v>0</v>
      </c>
    </row>
    <row r="501" spans="1:7" s="84" customFormat="1" hidden="1">
      <c r="A501" s="100" t="str">
        <f>Invoice!F503</f>
        <v>Exchange rate :</v>
      </c>
      <c r="B501" s="79">
        <f>Invoice!C503</f>
        <v>0</v>
      </c>
      <c r="C501" s="80">
        <f>Invoice!B503</f>
        <v>0</v>
      </c>
      <c r="D501" s="85">
        <f t="shared" si="20"/>
        <v>0</v>
      </c>
      <c r="E501" s="85">
        <f t="shared" si="21"/>
        <v>0</v>
      </c>
      <c r="F501" s="86">
        <f>Invoice!G503</f>
        <v>0</v>
      </c>
      <c r="G501" s="87">
        <f t="shared" si="22"/>
        <v>0</v>
      </c>
    </row>
    <row r="502" spans="1:7" s="84" customFormat="1" hidden="1">
      <c r="A502" s="100" t="str">
        <f>Invoice!F504</f>
        <v>Exchange rate :</v>
      </c>
      <c r="B502" s="79">
        <f>Invoice!C504</f>
        <v>0</v>
      </c>
      <c r="C502" s="80">
        <f>Invoice!B504</f>
        <v>0</v>
      </c>
      <c r="D502" s="85">
        <f t="shared" si="20"/>
        <v>0</v>
      </c>
      <c r="E502" s="85">
        <f t="shared" si="21"/>
        <v>0</v>
      </c>
      <c r="F502" s="86">
        <f>Invoice!G504</f>
        <v>0</v>
      </c>
      <c r="G502" s="87">
        <f t="shared" si="22"/>
        <v>0</v>
      </c>
    </row>
    <row r="503" spans="1:7" s="84" customFormat="1" hidden="1">
      <c r="A503" s="100" t="str">
        <f>Invoice!F505</f>
        <v>Exchange rate :</v>
      </c>
      <c r="B503" s="79">
        <f>Invoice!C505</f>
        <v>0</v>
      </c>
      <c r="C503" s="80">
        <f>Invoice!B505</f>
        <v>0</v>
      </c>
      <c r="D503" s="85">
        <f t="shared" si="20"/>
        <v>0</v>
      </c>
      <c r="E503" s="85">
        <f t="shared" si="21"/>
        <v>0</v>
      </c>
      <c r="F503" s="86">
        <f>Invoice!G505</f>
        <v>0</v>
      </c>
      <c r="G503" s="87">
        <f t="shared" si="22"/>
        <v>0</v>
      </c>
    </row>
    <row r="504" spans="1:7" s="84" customFormat="1" hidden="1">
      <c r="A504" s="100" t="str">
        <f>Invoice!F506</f>
        <v>Exchange rate :</v>
      </c>
      <c r="B504" s="79">
        <f>Invoice!C506</f>
        <v>0</v>
      </c>
      <c r="C504" s="80">
        <f>Invoice!B506</f>
        <v>0</v>
      </c>
      <c r="D504" s="85">
        <f t="shared" si="20"/>
        <v>0</v>
      </c>
      <c r="E504" s="85">
        <f t="shared" si="21"/>
        <v>0</v>
      </c>
      <c r="F504" s="86">
        <f>Invoice!G506</f>
        <v>0</v>
      </c>
      <c r="G504" s="87">
        <f t="shared" si="22"/>
        <v>0</v>
      </c>
    </row>
    <row r="505" spans="1:7" s="84" customFormat="1" hidden="1">
      <c r="A505" s="100" t="str">
        <f>Invoice!F507</f>
        <v>Exchange rate :</v>
      </c>
      <c r="B505" s="79">
        <f>Invoice!C507</f>
        <v>0</v>
      </c>
      <c r="C505" s="80">
        <f>Invoice!B507</f>
        <v>0</v>
      </c>
      <c r="D505" s="85">
        <f t="shared" si="20"/>
        <v>0</v>
      </c>
      <c r="E505" s="85">
        <f t="shared" si="21"/>
        <v>0</v>
      </c>
      <c r="F505" s="86">
        <f>Invoice!G507</f>
        <v>0</v>
      </c>
      <c r="G505" s="87">
        <f t="shared" si="22"/>
        <v>0</v>
      </c>
    </row>
    <row r="506" spans="1:7" s="84" customFormat="1" hidden="1">
      <c r="A506" s="100" t="str">
        <f>Invoice!F508</f>
        <v>Exchange rate :</v>
      </c>
      <c r="B506" s="79">
        <f>Invoice!C508</f>
        <v>0</v>
      </c>
      <c r="C506" s="80">
        <f>Invoice!B508</f>
        <v>0</v>
      </c>
      <c r="D506" s="85">
        <f t="shared" si="20"/>
        <v>0</v>
      </c>
      <c r="E506" s="85">
        <f t="shared" si="21"/>
        <v>0</v>
      </c>
      <c r="F506" s="86">
        <f>Invoice!G508</f>
        <v>0</v>
      </c>
      <c r="G506" s="87">
        <f t="shared" si="22"/>
        <v>0</v>
      </c>
    </row>
    <row r="507" spans="1:7" s="84" customFormat="1" hidden="1">
      <c r="A507" s="100" t="str">
        <f>Invoice!F509</f>
        <v>Exchange rate :</v>
      </c>
      <c r="B507" s="79">
        <f>Invoice!C509</f>
        <v>0</v>
      </c>
      <c r="C507" s="80">
        <f>Invoice!B509</f>
        <v>0</v>
      </c>
      <c r="D507" s="85">
        <f t="shared" si="20"/>
        <v>0</v>
      </c>
      <c r="E507" s="85">
        <f t="shared" si="21"/>
        <v>0</v>
      </c>
      <c r="F507" s="86">
        <f>Invoice!G509</f>
        <v>0</v>
      </c>
      <c r="G507" s="87">
        <f t="shared" si="22"/>
        <v>0</v>
      </c>
    </row>
    <row r="508" spans="1:7" s="84" customFormat="1" hidden="1">
      <c r="A508" s="100" t="str">
        <f>Invoice!F510</f>
        <v>Exchange rate :</v>
      </c>
      <c r="B508" s="79">
        <f>Invoice!C510</f>
        <v>0</v>
      </c>
      <c r="C508" s="80">
        <f>Invoice!B510</f>
        <v>0</v>
      </c>
      <c r="D508" s="85">
        <f t="shared" si="20"/>
        <v>0</v>
      </c>
      <c r="E508" s="85">
        <f t="shared" si="21"/>
        <v>0</v>
      </c>
      <c r="F508" s="86">
        <f>Invoice!G510</f>
        <v>0</v>
      </c>
      <c r="G508" s="87">
        <f t="shared" si="22"/>
        <v>0</v>
      </c>
    </row>
    <row r="509" spans="1:7" s="84" customFormat="1" hidden="1">
      <c r="A509" s="100" t="str">
        <f>Invoice!F511</f>
        <v>Exchange rate :</v>
      </c>
      <c r="B509" s="79">
        <f>Invoice!C511</f>
        <v>0</v>
      </c>
      <c r="C509" s="80">
        <f>Invoice!B511</f>
        <v>0</v>
      </c>
      <c r="D509" s="85">
        <f t="shared" si="20"/>
        <v>0</v>
      </c>
      <c r="E509" s="85">
        <f t="shared" si="21"/>
        <v>0</v>
      </c>
      <c r="F509" s="86">
        <f>Invoice!G511</f>
        <v>0</v>
      </c>
      <c r="G509" s="87">
        <f t="shared" si="22"/>
        <v>0</v>
      </c>
    </row>
    <row r="510" spans="1:7" s="84" customFormat="1" hidden="1">
      <c r="A510" s="100" t="str">
        <f>Invoice!F512</f>
        <v>Exchange rate :</v>
      </c>
      <c r="B510" s="79">
        <f>Invoice!C512</f>
        <v>0</v>
      </c>
      <c r="C510" s="80">
        <f>Invoice!B512</f>
        <v>0</v>
      </c>
      <c r="D510" s="85">
        <f t="shared" si="20"/>
        <v>0</v>
      </c>
      <c r="E510" s="85">
        <f t="shared" si="21"/>
        <v>0</v>
      </c>
      <c r="F510" s="86">
        <f>Invoice!G512</f>
        <v>0</v>
      </c>
      <c r="G510" s="87">
        <f t="shared" si="22"/>
        <v>0</v>
      </c>
    </row>
    <row r="511" spans="1:7" s="84" customFormat="1" hidden="1">
      <c r="A511" s="100" t="str">
        <f>Invoice!F513</f>
        <v>Exchange rate :</v>
      </c>
      <c r="B511" s="79">
        <f>Invoice!C513</f>
        <v>0</v>
      </c>
      <c r="C511" s="80">
        <f>Invoice!B513</f>
        <v>0</v>
      </c>
      <c r="D511" s="85">
        <f t="shared" si="20"/>
        <v>0</v>
      </c>
      <c r="E511" s="85">
        <f t="shared" si="21"/>
        <v>0</v>
      </c>
      <c r="F511" s="86">
        <f>Invoice!G513</f>
        <v>0</v>
      </c>
      <c r="G511" s="87">
        <f t="shared" si="22"/>
        <v>0</v>
      </c>
    </row>
    <row r="512" spans="1:7" s="84" customFormat="1" hidden="1">
      <c r="A512" s="100" t="str">
        <f>Invoice!F514</f>
        <v>Exchange rate :</v>
      </c>
      <c r="B512" s="79">
        <f>Invoice!C514</f>
        <v>0</v>
      </c>
      <c r="C512" s="80">
        <f>Invoice!B514</f>
        <v>0</v>
      </c>
      <c r="D512" s="85">
        <f t="shared" si="20"/>
        <v>0</v>
      </c>
      <c r="E512" s="85">
        <f t="shared" si="21"/>
        <v>0</v>
      </c>
      <c r="F512" s="86">
        <f>Invoice!G514</f>
        <v>0</v>
      </c>
      <c r="G512" s="87">
        <f t="shared" si="22"/>
        <v>0</v>
      </c>
    </row>
    <row r="513" spans="1:7" s="84" customFormat="1" hidden="1">
      <c r="A513" s="100" t="str">
        <f>Invoice!F515</f>
        <v>Exchange rate :</v>
      </c>
      <c r="B513" s="79">
        <f>Invoice!C515</f>
        <v>0</v>
      </c>
      <c r="C513" s="80">
        <f>Invoice!B515</f>
        <v>0</v>
      </c>
      <c r="D513" s="85">
        <f t="shared" ref="D513:D576" si="23">F513/$D$14</f>
        <v>0</v>
      </c>
      <c r="E513" s="85">
        <f t="shared" ref="E513:E576" si="24">G513/$D$14</f>
        <v>0</v>
      </c>
      <c r="F513" s="86">
        <f>Invoice!G515</f>
        <v>0</v>
      </c>
      <c r="G513" s="87">
        <f t="shared" ref="G513:G576" si="25">C513*F513</f>
        <v>0</v>
      </c>
    </row>
    <row r="514" spans="1:7" s="84" customFormat="1" hidden="1">
      <c r="A514" s="100" t="str">
        <f>Invoice!F516</f>
        <v>Exchange rate :</v>
      </c>
      <c r="B514" s="79">
        <f>Invoice!C516</f>
        <v>0</v>
      </c>
      <c r="C514" s="80">
        <f>Invoice!B516</f>
        <v>0</v>
      </c>
      <c r="D514" s="85">
        <f t="shared" si="23"/>
        <v>0</v>
      </c>
      <c r="E514" s="85">
        <f t="shared" si="24"/>
        <v>0</v>
      </c>
      <c r="F514" s="86">
        <f>Invoice!G516</f>
        <v>0</v>
      </c>
      <c r="G514" s="87">
        <f t="shared" si="25"/>
        <v>0</v>
      </c>
    </row>
    <row r="515" spans="1:7" s="84" customFormat="1" hidden="1">
      <c r="A515" s="100" t="str">
        <f>Invoice!F517</f>
        <v>Exchange rate :</v>
      </c>
      <c r="B515" s="79">
        <f>Invoice!C517</f>
        <v>0</v>
      </c>
      <c r="C515" s="80">
        <f>Invoice!B517</f>
        <v>0</v>
      </c>
      <c r="D515" s="85">
        <f t="shared" si="23"/>
        <v>0</v>
      </c>
      <c r="E515" s="85">
        <f t="shared" si="24"/>
        <v>0</v>
      </c>
      <c r="F515" s="86">
        <f>Invoice!G517</f>
        <v>0</v>
      </c>
      <c r="G515" s="87">
        <f t="shared" si="25"/>
        <v>0</v>
      </c>
    </row>
    <row r="516" spans="1:7" s="84" customFormat="1" hidden="1">
      <c r="A516" s="100" t="str">
        <f>Invoice!F518</f>
        <v>Exchange rate :</v>
      </c>
      <c r="B516" s="79">
        <f>Invoice!C518</f>
        <v>0</v>
      </c>
      <c r="C516" s="80">
        <f>Invoice!B518</f>
        <v>0</v>
      </c>
      <c r="D516" s="85">
        <f t="shared" si="23"/>
        <v>0</v>
      </c>
      <c r="E516" s="85">
        <f t="shared" si="24"/>
        <v>0</v>
      </c>
      <c r="F516" s="86">
        <f>Invoice!G518</f>
        <v>0</v>
      </c>
      <c r="G516" s="87">
        <f t="shared" si="25"/>
        <v>0</v>
      </c>
    </row>
    <row r="517" spans="1:7" s="84" customFormat="1" hidden="1">
      <c r="A517" s="100" t="str">
        <f>Invoice!F519</f>
        <v>Exchange rate :</v>
      </c>
      <c r="B517" s="79">
        <f>Invoice!C519</f>
        <v>0</v>
      </c>
      <c r="C517" s="80">
        <f>Invoice!B519</f>
        <v>0</v>
      </c>
      <c r="D517" s="85">
        <f t="shared" si="23"/>
        <v>0</v>
      </c>
      <c r="E517" s="85">
        <f t="shared" si="24"/>
        <v>0</v>
      </c>
      <c r="F517" s="86">
        <f>Invoice!G519</f>
        <v>0</v>
      </c>
      <c r="G517" s="87">
        <f t="shared" si="25"/>
        <v>0</v>
      </c>
    </row>
    <row r="518" spans="1:7" s="84" customFormat="1" hidden="1">
      <c r="A518" s="100" t="str">
        <f>Invoice!F520</f>
        <v>Exchange rate :</v>
      </c>
      <c r="B518" s="79">
        <f>Invoice!C520</f>
        <v>0</v>
      </c>
      <c r="C518" s="80">
        <f>Invoice!B520</f>
        <v>0</v>
      </c>
      <c r="D518" s="85">
        <f t="shared" si="23"/>
        <v>0</v>
      </c>
      <c r="E518" s="85">
        <f t="shared" si="24"/>
        <v>0</v>
      </c>
      <c r="F518" s="86">
        <f>Invoice!G520</f>
        <v>0</v>
      </c>
      <c r="G518" s="87">
        <f t="shared" si="25"/>
        <v>0</v>
      </c>
    </row>
    <row r="519" spans="1:7" s="84" customFormat="1" hidden="1">
      <c r="A519" s="100" t="str">
        <f>Invoice!F521</f>
        <v>Exchange rate :</v>
      </c>
      <c r="B519" s="79">
        <f>Invoice!C521</f>
        <v>0</v>
      </c>
      <c r="C519" s="80">
        <f>Invoice!B521</f>
        <v>0</v>
      </c>
      <c r="D519" s="85">
        <f t="shared" si="23"/>
        <v>0</v>
      </c>
      <c r="E519" s="85">
        <f t="shared" si="24"/>
        <v>0</v>
      </c>
      <c r="F519" s="86">
        <f>Invoice!G521</f>
        <v>0</v>
      </c>
      <c r="G519" s="87">
        <f t="shared" si="25"/>
        <v>0</v>
      </c>
    </row>
    <row r="520" spans="1:7" s="84" customFormat="1" hidden="1">
      <c r="A520" s="100" t="str">
        <f>Invoice!F522</f>
        <v>Exchange rate :</v>
      </c>
      <c r="B520" s="79">
        <f>Invoice!C522</f>
        <v>0</v>
      </c>
      <c r="C520" s="80">
        <f>Invoice!B522</f>
        <v>0</v>
      </c>
      <c r="D520" s="85">
        <f t="shared" si="23"/>
        <v>0</v>
      </c>
      <c r="E520" s="85">
        <f t="shared" si="24"/>
        <v>0</v>
      </c>
      <c r="F520" s="86">
        <f>Invoice!G522</f>
        <v>0</v>
      </c>
      <c r="G520" s="87">
        <f t="shared" si="25"/>
        <v>0</v>
      </c>
    </row>
    <row r="521" spans="1:7" s="84" customFormat="1" hidden="1">
      <c r="A521" s="100" t="str">
        <f>Invoice!F523</f>
        <v>Exchange rate :</v>
      </c>
      <c r="B521" s="79">
        <f>Invoice!C523</f>
        <v>0</v>
      </c>
      <c r="C521" s="80">
        <f>Invoice!B523</f>
        <v>0</v>
      </c>
      <c r="D521" s="85">
        <f t="shared" si="23"/>
        <v>0</v>
      </c>
      <c r="E521" s="85">
        <f t="shared" si="24"/>
        <v>0</v>
      </c>
      <c r="F521" s="86">
        <f>Invoice!G523</f>
        <v>0</v>
      </c>
      <c r="G521" s="87">
        <f t="shared" si="25"/>
        <v>0</v>
      </c>
    </row>
    <row r="522" spans="1:7" s="84" customFormat="1" hidden="1">
      <c r="A522" s="100" t="str">
        <f>Invoice!F524</f>
        <v>Exchange rate :</v>
      </c>
      <c r="B522" s="79">
        <f>Invoice!C524</f>
        <v>0</v>
      </c>
      <c r="C522" s="80">
        <f>Invoice!B524</f>
        <v>0</v>
      </c>
      <c r="D522" s="85">
        <f t="shared" si="23"/>
        <v>0</v>
      </c>
      <c r="E522" s="85">
        <f t="shared" si="24"/>
        <v>0</v>
      </c>
      <c r="F522" s="86">
        <f>Invoice!G524</f>
        <v>0</v>
      </c>
      <c r="G522" s="87">
        <f t="shared" si="25"/>
        <v>0</v>
      </c>
    </row>
    <row r="523" spans="1:7" s="84" customFormat="1" hidden="1">
      <c r="A523" s="100" t="str">
        <f>Invoice!F525</f>
        <v>Exchange rate :</v>
      </c>
      <c r="B523" s="79">
        <f>Invoice!C525</f>
        <v>0</v>
      </c>
      <c r="C523" s="80">
        <f>Invoice!B525</f>
        <v>0</v>
      </c>
      <c r="D523" s="85">
        <f t="shared" si="23"/>
        <v>0</v>
      </c>
      <c r="E523" s="85">
        <f t="shared" si="24"/>
        <v>0</v>
      </c>
      <c r="F523" s="86">
        <f>Invoice!G525</f>
        <v>0</v>
      </c>
      <c r="G523" s="87">
        <f t="shared" si="25"/>
        <v>0</v>
      </c>
    </row>
    <row r="524" spans="1:7" s="84" customFormat="1" hidden="1">
      <c r="A524" s="100" t="str">
        <f>Invoice!F526</f>
        <v>Exchange rate :</v>
      </c>
      <c r="B524" s="79">
        <f>Invoice!C526</f>
        <v>0</v>
      </c>
      <c r="C524" s="80">
        <f>Invoice!B526</f>
        <v>0</v>
      </c>
      <c r="D524" s="85">
        <f t="shared" si="23"/>
        <v>0</v>
      </c>
      <c r="E524" s="85">
        <f t="shared" si="24"/>
        <v>0</v>
      </c>
      <c r="F524" s="86">
        <f>Invoice!G526</f>
        <v>0</v>
      </c>
      <c r="G524" s="87">
        <f t="shared" si="25"/>
        <v>0</v>
      </c>
    </row>
    <row r="525" spans="1:7" s="84" customFormat="1" hidden="1">
      <c r="A525" s="100" t="str">
        <f>Invoice!F527</f>
        <v>Exchange rate :</v>
      </c>
      <c r="B525" s="79">
        <f>Invoice!C527</f>
        <v>0</v>
      </c>
      <c r="C525" s="80">
        <f>Invoice!B527</f>
        <v>0</v>
      </c>
      <c r="D525" s="85">
        <f t="shared" si="23"/>
        <v>0</v>
      </c>
      <c r="E525" s="85">
        <f t="shared" si="24"/>
        <v>0</v>
      </c>
      <c r="F525" s="86">
        <f>Invoice!G527</f>
        <v>0</v>
      </c>
      <c r="G525" s="87">
        <f t="shared" si="25"/>
        <v>0</v>
      </c>
    </row>
    <row r="526" spans="1:7" s="84" customFormat="1" hidden="1">
      <c r="A526" s="100" t="str">
        <f>Invoice!F528</f>
        <v>Exchange rate :</v>
      </c>
      <c r="B526" s="79">
        <f>Invoice!C528</f>
        <v>0</v>
      </c>
      <c r="C526" s="80">
        <f>Invoice!B528</f>
        <v>0</v>
      </c>
      <c r="D526" s="85">
        <f t="shared" si="23"/>
        <v>0</v>
      </c>
      <c r="E526" s="85">
        <f t="shared" si="24"/>
        <v>0</v>
      </c>
      <c r="F526" s="86">
        <f>Invoice!G528</f>
        <v>0</v>
      </c>
      <c r="G526" s="87">
        <f t="shared" si="25"/>
        <v>0</v>
      </c>
    </row>
    <row r="527" spans="1:7" s="84" customFormat="1" hidden="1">
      <c r="A527" s="100" t="str">
        <f>Invoice!F529</f>
        <v>Exchange rate :</v>
      </c>
      <c r="B527" s="79">
        <f>Invoice!C529</f>
        <v>0</v>
      </c>
      <c r="C527" s="80">
        <f>Invoice!B529</f>
        <v>0</v>
      </c>
      <c r="D527" s="85">
        <f t="shared" si="23"/>
        <v>0</v>
      </c>
      <c r="E527" s="85">
        <f t="shared" si="24"/>
        <v>0</v>
      </c>
      <c r="F527" s="86">
        <f>Invoice!G529</f>
        <v>0</v>
      </c>
      <c r="G527" s="87">
        <f t="shared" si="25"/>
        <v>0</v>
      </c>
    </row>
    <row r="528" spans="1:7" s="84" customFormat="1" hidden="1">
      <c r="A528" s="100" t="str">
        <f>Invoice!F530</f>
        <v>Exchange rate :</v>
      </c>
      <c r="B528" s="79">
        <f>Invoice!C530</f>
        <v>0</v>
      </c>
      <c r="C528" s="80">
        <f>Invoice!B530</f>
        <v>0</v>
      </c>
      <c r="D528" s="85">
        <f t="shared" si="23"/>
        <v>0</v>
      </c>
      <c r="E528" s="85">
        <f t="shared" si="24"/>
        <v>0</v>
      </c>
      <c r="F528" s="86">
        <f>Invoice!G530</f>
        <v>0</v>
      </c>
      <c r="G528" s="87">
        <f t="shared" si="25"/>
        <v>0</v>
      </c>
    </row>
    <row r="529" spans="1:7" s="84" customFormat="1" hidden="1">
      <c r="A529" s="100" t="str">
        <f>Invoice!F531</f>
        <v>Exchange rate :</v>
      </c>
      <c r="B529" s="79">
        <f>Invoice!C531</f>
        <v>0</v>
      </c>
      <c r="C529" s="80">
        <f>Invoice!B531</f>
        <v>0</v>
      </c>
      <c r="D529" s="85">
        <f t="shared" si="23"/>
        <v>0</v>
      </c>
      <c r="E529" s="85">
        <f t="shared" si="24"/>
        <v>0</v>
      </c>
      <c r="F529" s="86">
        <f>Invoice!G531</f>
        <v>0</v>
      </c>
      <c r="G529" s="87">
        <f t="shared" si="25"/>
        <v>0</v>
      </c>
    </row>
    <row r="530" spans="1:7" s="84" customFormat="1" hidden="1">
      <c r="A530" s="100" t="str">
        <f>Invoice!F532</f>
        <v>Exchange rate :</v>
      </c>
      <c r="B530" s="79">
        <f>Invoice!C532</f>
        <v>0</v>
      </c>
      <c r="C530" s="80">
        <f>Invoice!B532</f>
        <v>0</v>
      </c>
      <c r="D530" s="85">
        <f t="shared" si="23"/>
        <v>0</v>
      </c>
      <c r="E530" s="85">
        <f t="shared" si="24"/>
        <v>0</v>
      </c>
      <c r="F530" s="86">
        <f>Invoice!G532</f>
        <v>0</v>
      </c>
      <c r="G530" s="87">
        <f t="shared" si="25"/>
        <v>0</v>
      </c>
    </row>
    <row r="531" spans="1:7" s="84" customFormat="1" hidden="1">
      <c r="A531" s="100" t="str">
        <f>Invoice!F533</f>
        <v>Exchange rate :</v>
      </c>
      <c r="B531" s="79">
        <f>Invoice!C533</f>
        <v>0</v>
      </c>
      <c r="C531" s="80">
        <f>Invoice!B533</f>
        <v>0</v>
      </c>
      <c r="D531" s="85">
        <f t="shared" si="23"/>
        <v>0</v>
      </c>
      <c r="E531" s="85">
        <f t="shared" si="24"/>
        <v>0</v>
      </c>
      <c r="F531" s="86">
        <f>Invoice!G533</f>
        <v>0</v>
      </c>
      <c r="G531" s="87">
        <f t="shared" si="25"/>
        <v>0</v>
      </c>
    </row>
    <row r="532" spans="1:7" s="84" customFormat="1" hidden="1">
      <c r="A532" s="100" t="str">
        <f>Invoice!F534</f>
        <v>Exchange rate :</v>
      </c>
      <c r="B532" s="79">
        <f>Invoice!C534</f>
        <v>0</v>
      </c>
      <c r="C532" s="80">
        <f>Invoice!B534</f>
        <v>0</v>
      </c>
      <c r="D532" s="85">
        <f t="shared" si="23"/>
        <v>0</v>
      </c>
      <c r="E532" s="85">
        <f t="shared" si="24"/>
        <v>0</v>
      </c>
      <c r="F532" s="86">
        <f>Invoice!G534</f>
        <v>0</v>
      </c>
      <c r="G532" s="87">
        <f t="shared" si="25"/>
        <v>0</v>
      </c>
    </row>
    <row r="533" spans="1:7" s="84" customFormat="1" hidden="1">
      <c r="A533" s="100" t="str">
        <f>Invoice!F535</f>
        <v>Exchange rate :</v>
      </c>
      <c r="B533" s="79">
        <f>Invoice!C535</f>
        <v>0</v>
      </c>
      <c r="C533" s="80">
        <f>Invoice!B535</f>
        <v>0</v>
      </c>
      <c r="D533" s="85">
        <f t="shared" si="23"/>
        <v>0</v>
      </c>
      <c r="E533" s="85">
        <f t="shared" si="24"/>
        <v>0</v>
      </c>
      <c r="F533" s="86">
        <f>Invoice!G535</f>
        <v>0</v>
      </c>
      <c r="G533" s="87">
        <f t="shared" si="25"/>
        <v>0</v>
      </c>
    </row>
    <row r="534" spans="1:7" s="84" customFormat="1" hidden="1">
      <c r="A534" s="100" t="str">
        <f>Invoice!F536</f>
        <v>Exchange rate :</v>
      </c>
      <c r="B534" s="79">
        <f>Invoice!C536</f>
        <v>0</v>
      </c>
      <c r="C534" s="80">
        <f>Invoice!B536</f>
        <v>0</v>
      </c>
      <c r="D534" s="85">
        <f t="shared" si="23"/>
        <v>0</v>
      </c>
      <c r="E534" s="85">
        <f t="shared" si="24"/>
        <v>0</v>
      </c>
      <c r="F534" s="86">
        <f>Invoice!G536</f>
        <v>0</v>
      </c>
      <c r="G534" s="87">
        <f t="shared" si="25"/>
        <v>0</v>
      </c>
    </row>
    <row r="535" spans="1:7" s="84" customFormat="1" hidden="1">
      <c r="A535" s="100" t="str">
        <f>Invoice!F537</f>
        <v>Exchange rate :</v>
      </c>
      <c r="B535" s="79">
        <f>Invoice!C537</f>
        <v>0</v>
      </c>
      <c r="C535" s="80">
        <f>Invoice!B537</f>
        <v>0</v>
      </c>
      <c r="D535" s="85">
        <f t="shared" si="23"/>
        <v>0</v>
      </c>
      <c r="E535" s="85">
        <f t="shared" si="24"/>
        <v>0</v>
      </c>
      <c r="F535" s="86">
        <f>Invoice!G537</f>
        <v>0</v>
      </c>
      <c r="G535" s="87">
        <f t="shared" si="25"/>
        <v>0</v>
      </c>
    </row>
    <row r="536" spans="1:7" s="84" customFormat="1" hidden="1">
      <c r="A536" s="100" t="str">
        <f>Invoice!F538</f>
        <v>Exchange rate :</v>
      </c>
      <c r="B536" s="79">
        <f>Invoice!C538</f>
        <v>0</v>
      </c>
      <c r="C536" s="80">
        <f>Invoice!B538</f>
        <v>0</v>
      </c>
      <c r="D536" s="85">
        <f t="shared" si="23"/>
        <v>0</v>
      </c>
      <c r="E536" s="85">
        <f t="shared" si="24"/>
        <v>0</v>
      </c>
      <c r="F536" s="86">
        <f>Invoice!G538</f>
        <v>0</v>
      </c>
      <c r="G536" s="87">
        <f t="shared" si="25"/>
        <v>0</v>
      </c>
    </row>
    <row r="537" spans="1:7" s="84" customFormat="1" hidden="1">
      <c r="A537" s="100" t="str">
        <f>Invoice!F539</f>
        <v>Exchange rate :</v>
      </c>
      <c r="B537" s="79">
        <f>Invoice!C539</f>
        <v>0</v>
      </c>
      <c r="C537" s="80">
        <f>Invoice!B539</f>
        <v>0</v>
      </c>
      <c r="D537" s="85">
        <f t="shared" si="23"/>
        <v>0</v>
      </c>
      <c r="E537" s="85">
        <f t="shared" si="24"/>
        <v>0</v>
      </c>
      <c r="F537" s="86">
        <f>Invoice!G539</f>
        <v>0</v>
      </c>
      <c r="G537" s="87">
        <f t="shared" si="25"/>
        <v>0</v>
      </c>
    </row>
    <row r="538" spans="1:7" s="84" customFormat="1" hidden="1">
      <c r="A538" s="100" t="str">
        <f>Invoice!F540</f>
        <v>Exchange rate :</v>
      </c>
      <c r="B538" s="79">
        <f>Invoice!C540</f>
        <v>0</v>
      </c>
      <c r="C538" s="80">
        <f>Invoice!B540</f>
        <v>0</v>
      </c>
      <c r="D538" s="85">
        <f t="shared" si="23"/>
        <v>0</v>
      </c>
      <c r="E538" s="85">
        <f t="shared" si="24"/>
        <v>0</v>
      </c>
      <c r="F538" s="86">
        <f>Invoice!G540</f>
        <v>0</v>
      </c>
      <c r="G538" s="87">
        <f t="shared" si="25"/>
        <v>0</v>
      </c>
    </row>
    <row r="539" spans="1:7" s="84" customFormat="1" hidden="1">
      <c r="A539" s="100" t="str">
        <f>Invoice!F541</f>
        <v>Exchange rate :</v>
      </c>
      <c r="B539" s="79">
        <f>Invoice!C541</f>
        <v>0</v>
      </c>
      <c r="C539" s="80">
        <f>Invoice!B541</f>
        <v>0</v>
      </c>
      <c r="D539" s="85">
        <f t="shared" si="23"/>
        <v>0</v>
      </c>
      <c r="E539" s="85">
        <f t="shared" si="24"/>
        <v>0</v>
      </c>
      <c r="F539" s="86">
        <f>Invoice!G541</f>
        <v>0</v>
      </c>
      <c r="G539" s="87">
        <f t="shared" si="25"/>
        <v>0</v>
      </c>
    </row>
    <row r="540" spans="1:7" s="84" customFormat="1" hidden="1">
      <c r="A540" s="100" t="str">
        <f>Invoice!F542</f>
        <v>Exchange rate :</v>
      </c>
      <c r="B540" s="79">
        <f>Invoice!C542</f>
        <v>0</v>
      </c>
      <c r="C540" s="80">
        <f>Invoice!B542</f>
        <v>0</v>
      </c>
      <c r="D540" s="85">
        <f t="shared" si="23"/>
        <v>0</v>
      </c>
      <c r="E540" s="85">
        <f t="shared" si="24"/>
        <v>0</v>
      </c>
      <c r="F540" s="86">
        <f>Invoice!G542</f>
        <v>0</v>
      </c>
      <c r="G540" s="87">
        <f t="shared" si="25"/>
        <v>0</v>
      </c>
    </row>
    <row r="541" spans="1:7" s="84" customFormat="1" hidden="1">
      <c r="A541" s="100" t="str">
        <f>Invoice!F543</f>
        <v>Exchange rate :</v>
      </c>
      <c r="B541" s="79">
        <f>Invoice!C543</f>
        <v>0</v>
      </c>
      <c r="C541" s="80">
        <f>Invoice!B543</f>
        <v>0</v>
      </c>
      <c r="D541" s="85">
        <f t="shared" si="23"/>
        <v>0</v>
      </c>
      <c r="E541" s="85">
        <f t="shared" si="24"/>
        <v>0</v>
      </c>
      <c r="F541" s="86">
        <f>Invoice!G543</f>
        <v>0</v>
      </c>
      <c r="G541" s="87">
        <f t="shared" si="25"/>
        <v>0</v>
      </c>
    </row>
    <row r="542" spans="1:7" s="84" customFormat="1" hidden="1">
      <c r="A542" s="100" t="str">
        <f>Invoice!F544</f>
        <v>Exchange rate :</v>
      </c>
      <c r="B542" s="79">
        <f>Invoice!C544</f>
        <v>0</v>
      </c>
      <c r="C542" s="80">
        <f>Invoice!B544</f>
        <v>0</v>
      </c>
      <c r="D542" s="85">
        <f t="shared" si="23"/>
        <v>0</v>
      </c>
      <c r="E542" s="85">
        <f t="shared" si="24"/>
        <v>0</v>
      </c>
      <c r="F542" s="86">
        <f>Invoice!G544</f>
        <v>0</v>
      </c>
      <c r="G542" s="87">
        <f t="shared" si="25"/>
        <v>0</v>
      </c>
    </row>
    <row r="543" spans="1:7" s="84" customFormat="1" hidden="1">
      <c r="A543" s="100" t="str">
        <f>Invoice!F545</f>
        <v>Exchange rate :</v>
      </c>
      <c r="B543" s="79">
        <f>Invoice!C545</f>
        <v>0</v>
      </c>
      <c r="C543" s="80">
        <f>Invoice!B545</f>
        <v>0</v>
      </c>
      <c r="D543" s="85">
        <f t="shared" si="23"/>
        <v>0</v>
      </c>
      <c r="E543" s="85">
        <f t="shared" si="24"/>
        <v>0</v>
      </c>
      <c r="F543" s="86">
        <f>Invoice!G545</f>
        <v>0</v>
      </c>
      <c r="G543" s="87">
        <f t="shared" si="25"/>
        <v>0</v>
      </c>
    </row>
    <row r="544" spans="1:7" s="84" customFormat="1" hidden="1">
      <c r="A544" s="100" t="str">
        <f>Invoice!F546</f>
        <v>Exchange rate :</v>
      </c>
      <c r="B544" s="79">
        <f>Invoice!C546</f>
        <v>0</v>
      </c>
      <c r="C544" s="80">
        <f>Invoice!B546</f>
        <v>0</v>
      </c>
      <c r="D544" s="85">
        <f t="shared" si="23"/>
        <v>0</v>
      </c>
      <c r="E544" s="85">
        <f t="shared" si="24"/>
        <v>0</v>
      </c>
      <c r="F544" s="86">
        <f>Invoice!G546</f>
        <v>0</v>
      </c>
      <c r="G544" s="87">
        <f t="shared" si="25"/>
        <v>0</v>
      </c>
    </row>
    <row r="545" spans="1:7" s="84" customFormat="1" hidden="1">
      <c r="A545" s="100" t="str">
        <f>Invoice!F547</f>
        <v>Exchange rate :</v>
      </c>
      <c r="B545" s="79">
        <f>Invoice!C547</f>
        <v>0</v>
      </c>
      <c r="C545" s="80">
        <f>Invoice!B547</f>
        <v>0</v>
      </c>
      <c r="D545" s="85">
        <f t="shared" si="23"/>
        <v>0</v>
      </c>
      <c r="E545" s="85">
        <f t="shared" si="24"/>
        <v>0</v>
      </c>
      <c r="F545" s="86">
        <f>Invoice!G547</f>
        <v>0</v>
      </c>
      <c r="G545" s="87">
        <f t="shared" si="25"/>
        <v>0</v>
      </c>
    </row>
    <row r="546" spans="1:7" s="84" customFormat="1" hidden="1">
      <c r="A546" s="100" t="str">
        <f>Invoice!F548</f>
        <v>Exchange rate :</v>
      </c>
      <c r="B546" s="79">
        <f>Invoice!C548</f>
        <v>0</v>
      </c>
      <c r="C546" s="80">
        <f>Invoice!B548</f>
        <v>0</v>
      </c>
      <c r="D546" s="85">
        <f t="shared" si="23"/>
        <v>0</v>
      </c>
      <c r="E546" s="85">
        <f t="shared" si="24"/>
        <v>0</v>
      </c>
      <c r="F546" s="86">
        <f>Invoice!G548</f>
        <v>0</v>
      </c>
      <c r="G546" s="87">
        <f t="shared" si="25"/>
        <v>0</v>
      </c>
    </row>
    <row r="547" spans="1:7" s="84" customFormat="1" hidden="1">
      <c r="A547" s="100" t="str">
        <f>Invoice!F549</f>
        <v>Exchange rate :</v>
      </c>
      <c r="B547" s="79">
        <f>Invoice!C549</f>
        <v>0</v>
      </c>
      <c r="C547" s="80">
        <f>Invoice!B549</f>
        <v>0</v>
      </c>
      <c r="D547" s="85">
        <f t="shared" si="23"/>
        <v>0</v>
      </c>
      <c r="E547" s="85">
        <f t="shared" si="24"/>
        <v>0</v>
      </c>
      <c r="F547" s="86">
        <f>Invoice!G549</f>
        <v>0</v>
      </c>
      <c r="G547" s="87">
        <f t="shared" si="25"/>
        <v>0</v>
      </c>
    </row>
    <row r="548" spans="1:7" s="84" customFormat="1" hidden="1">
      <c r="A548" s="100" t="str">
        <f>Invoice!F550</f>
        <v>Exchange rate :</v>
      </c>
      <c r="B548" s="79">
        <f>Invoice!C550</f>
        <v>0</v>
      </c>
      <c r="C548" s="80">
        <f>Invoice!B550</f>
        <v>0</v>
      </c>
      <c r="D548" s="85">
        <f t="shared" si="23"/>
        <v>0</v>
      </c>
      <c r="E548" s="85">
        <f t="shared" si="24"/>
        <v>0</v>
      </c>
      <c r="F548" s="86">
        <f>Invoice!G550</f>
        <v>0</v>
      </c>
      <c r="G548" s="87">
        <f t="shared" si="25"/>
        <v>0</v>
      </c>
    </row>
    <row r="549" spans="1:7" s="84" customFormat="1" hidden="1">
      <c r="A549" s="100" t="str">
        <f>Invoice!F551</f>
        <v>Exchange rate :</v>
      </c>
      <c r="B549" s="79">
        <f>Invoice!C551</f>
        <v>0</v>
      </c>
      <c r="C549" s="80">
        <f>Invoice!B551</f>
        <v>0</v>
      </c>
      <c r="D549" s="85">
        <f t="shared" si="23"/>
        <v>0</v>
      </c>
      <c r="E549" s="85">
        <f t="shared" si="24"/>
        <v>0</v>
      </c>
      <c r="F549" s="86">
        <f>Invoice!G551</f>
        <v>0</v>
      </c>
      <c r="G549" s="87">
        <f t="shared" si="25"/>
        <v>0</v>
      </c>
    </row>
    <row r="550" spans="1:7" s="84" customFormat="1" hidden="1">
      <c r="A550" s="100" t="str">
        <f>Invoice!F552</f>
        <v>Exchange rate :</v>
      </c>
      <c r="B550" s="79">
        <f>Invoice!C552</f>
        <v>0</v>
      </c>
      <c r="C550" s="80">
        <f>Invoice!B552</f>
        <v>0</v>
      </c>
      <c r="D550" s="85">
        <f t="shared" si="23"/>
        <v>0</v>
      </c>
      <c r="E550" s="85">
        <f t="shared" si="24"/>
        <v>0</v>
      </c>
      <c r="F550" s="86">
        <f>Invoice!G552</f>
        <v>0</v>
      </c>
      <c r="G550" s="87">
        <f t="shared" si="25"/>
        <v>0</v>
      </c>
    </row>
    <row r="551" spans="1:7" s="84" customFormat="1" hidden="1">
      <c r="A551" s="100" t="str">
        <f>Invoice!F553</f>
        <v>Exchange rate :</v>
      </c>
      <c r="B551" s="79">
        <f>Invoice!C553</f>
        <v>0</v>
      </c>
      <c r="C551" s="80">
        <f>Invoice!B553</f>
        <v>0</v>
      </c>
      <c r="D551" s="85">
        <f t="shared" si="23"/>
        <v>0</v>
      </c>
      <c r="E551" s="85">
        <f t="shared" si="24"/>
        <v>0</v>
      </c>
      <c r="F551" s="86">
        <f>Invoice!G553</f>
        <v>0</v>
      </c>
      <c r="G551" s="87">
        <f t="shared" si="25"/>
        <v>0</v>
      </c>
    </row>
    <row r="552" spans="1:7" s="84" customFormat="1" hidden="1">
      <c r="A552" s="100" t="str">
        <f>Invoice!F554</f>
        <v>Exchange rate :</v>
      </c>
      <c r="B552" s="79">
        <f>Invoice!C554</f>
        <v>0</v>
      </c>
      <c r="C552" s="80">
        <f>Invoice!B554</f>
        <v>0</v>
      </c>
      <c r="D552" s="85">
        <f t="shared" si="23"/>
        <v>0</v>
      </c>
      <c r="E552" s="85">
        <f t="shared" si="24"/>
        <v>0</v>
      </c>
      <c r="F552" s="86">
        <f>Invoice!G554</f>
        <v>0</v>
      </c>
      <c r="G552" s="87">
        <f t="shared" si="25"/>
        <v>0</v>
      </c>
    </row>
    <row r="553" spans="1:7" s="84" customFormat="1" hidden="1">
      <c r="A553" s="100" t="str">
        <f>Invoice!F555</f>
        <v>Exchange rate :</v>
      </c>
      <c r="B553" s="79">
        <f>Invoice!C555</f>
        <v>0</v>
      </c>
      <c r="C553" s="80">
        <f>Invoice!B555</f>
        <v>0</v>
      </c>
      <c r="D553" s="85">
        <f t="shared" si="23"/>
        <v>0</v>
      </c>
      <c r="E553" s="85">
        <f t="shared" si="24"/>
        <v>0</v>
      </c>
      <c r="F553" s="86">
        <f>Invoice!G555</f>
        <v>0</v>
      </c>
      <c r="G553" s="87">
        <f t="shared" si="25"/>
        <v>0</v>
      </c>
    </row>
    <row r="554" spans="1:7" s="84" customFormat="1" hidden="1">
      <c r="A554" s="100" t="str">
        <f>Invoice!F556</f>
        <v>Exchange rate :</v>
      </c>
      <c r="B554" s="79">
        <f>Invoice!C556</f>
        <v>0</v>
      </c>
      <c r="C554" s="80">
        <f>Invoice!B556</f>
        <v>0</v>
      </c>
      <c r="D554" s="85">
        <f t="shared" si="23"/>
        <v>0</v>
      </c>
      <c r="E554" s="85">
        <f t="shared" si="24"/>
        <v>0</v>
      </c>
      <c r="F554" s="86">
        <f>Invoice!G556</f>
        <v>0</v>
      </c>
      <c r="G554" s="87">
        <f t="shared" si="25"/>
        <v>0</v>
      </c>
    </row>
    <row r="555" spans="1:7" s="84" customFormat="1" hidden="1">
      <c r="A555" s="100" t="str">
        <f>Invoice!F557</f>
        <v>Exchange rate :</v>
      </c>
      <c r="B555" s="79">
        <f>Invoice!C557</f>
        <v>0</v>
      </c>
      <c r="C555" s="80">
        <f>Invoice!B557</f>
        <v>0</v>
      </c>
      <c r="D555" s="85">
        <f t="shared" si="23"/>
        <v>0</v>
      </c>
      <c r="E555" s="85">
        <f t="shared" si="24"/>
        <v>0</v>
      </c>
      <c r="F555" s="86">
        <f>Invoice!G557</f>
        <v>0</v>
      </c>
      <c r="G555" s="87">
        <f t="shared" si="25"/>
        <v>0</v>
      </c>
    </row>
    <row r="556" spans="1:7" s="84" customFormat="1" hidden="1">
      <c r="A556" s="100" t="str">
        <f>Invoice!F558</f>
        <v>Exchange rate :</v>
      </c>
      <c r="B556" s="79">
        <f>Invoice!C558</f>
        <v>0</v>
      </c>
      <c r="C556" s="80">
        <f>Invoice!B558</f>
        <v>0</v>
      </c>
      <c r="D556" s="85">
        <f t="shared" si="23"/>
        <v>0</v>
      </c>
      <c r="E556" s="85">
        <f t="shared" si="24"/>
        <v>0</v>
      </c>
      <c r="F556" s="86">
        <f>Invoice!G558</f>
        <v>0</v>
      </c>
      <c r="G556" s="87">
        <f t="shared" si="25"/>
        <v>0</v>
      </c>
    </row>
    <row r="557" spans="1:7" s="84" customFormat="1" hidden="1">
      <c r="A557" s="100" t="str">
        <f>Invoice!F559</f>
        <v>Exchange rate :</v>
      </c>
      <c r="B557" s="79">
        <f>Invoice!C559</f>
        <v>0</v>
      </c>
      <c r="C557" s="80">
        <f>Invoice!B559</f>
        <v>0</v>
      </c>
      <c r="D557" s="85">
        <f t="shared" si="23"/>
        <v>0</v>
      </c>
      <c r="E557" s="85">
        <f t="shared" si="24"/>
        <v>0</v>
      </c>
      <c r="F557" s="86">
        <f>Invoice!G559</f>
        <v>0</v>
      </c>
      <c r="G557" s="87">
        <f t="shared" si="25"/>
        <v>0</v>
      </c>
    </row>
    <row r="558" spans="1:7" s="84" customFormat="1" hidden="1">
      <c r="A558" s="100" t="str">
        <f>Invoice!F560</f>
        <v>Exchange rate :</v>
      </c>
      <c r="B558" s="79">
        <f>Invoice!C560</f>
        <v>0</v>
      </c>
      <c r="C558" s="80">
        <f>Invoice!B560</f>
        <v>0</v>
      </c>
      <c r="D558" s="85">
        <f t="shared" si="23"/>
        <v>0</v>
      </c>
      <c r="E558" s="85">
        <f t="shared" si="24"/>
        <v>0</v>
      </c>
      <c r="F558" s="86">
        <f>Invoice!G560</f>
        <v>0</v>
      </c>
      <c r="G558" s="87">
        <f t="shared" si="25"/>
        <v>0</v>
      </c>
    </row>
    <row r="559" spans="1:7" s="84" customFormat="1" hidden="1">
      <c r="A559" s="100" t="str">
        <f>Invoice!F561</f>
        <v>Exchange rate :</v>
      </c>
      <c r="B559" s="79">
        <f>Invoice!C561</f>
        <v>0</v>
      </c>
      <c r="C559" s="80">
        <f>Invoice!B561</f>
        <v>0</v>
      </c>
      <c r="D559" s="85">
        <f t="shared" si="23"/>
        <v>0</v>
      </c>
      <c r="E559" s="85">
        <f t="shared" si="24"/>
        <v>0</v>
      </c>
      <c r="F559" s="86">
        <f>Invoice!G561</f>
        <v>0</v>
      </c>
      <c r="G559" s="87">
        <f t="shared" si="25"/>
        <v>0</v>
      </c>
    </row>
    <row r="560" spans="1:7" s="84" customFormat="1" hidden="1">
      <c r="A560" s="100" t="str">
        <f>Invoice!F562</f>
        <v>Exchange rate :</v>
      </c>
      <c r="B560" s="79">
        <f>Invoice!C562</f>
        <v>0</v>
      </c>
      <c r="C560" s="80">
        <f>Invoice!B562</f>
        <v>0</v>
      </c>
      <c r="D560" s="85">
        <f t="shared" si="23"/>
        <v>0</v>
      </c>
      <c r="E560" s="85">
        <f t="shared" si="24"/>
        <v>0</v>
      </c>
      <c r="F560" s="86">
        <f>Invoice!G562</f>
        <v>0</v>
      </c>
      <c r="G560" s="87">
        <f t="shared" si="25"/>
        <v>0</v>
      </c>
    </row>
    <row r="561" spans="1:7" s="84" customFormat="1" hidden="1">
      <c r="A561" s="100" t="str">
        <f>Invoice!F563</f>
        <v>Exchange rate :</v>
      </c>
      <c r="B561" s="79">
        <f>Invoice!C563</f>
        <v>0</v>
      </c>
      <c r="C561" s="80">
        <f>Invoice!B563</f>
        <v>0</v>
      </c>
      <c r="D561" s="85">
        <f t="shared" si="23"/>
        <v>0</v>
      </c>
      <c r="E561" s="85">
        <f t="shared" si="24"/>
        <v>0</v>
      </c>
      <c r="F561" s="86">
        <f>Invoice!G563</f>
        <v>0</v>
      </c>
      <c r="G561" s="87">
        <f t="shared" si="25"/>
        <v>0</v>
      </c>
    </row>
    <row r="562" spans="1:7" s="84" customFormat="1" hidden="1">
      <c r="A562" s="100" t="str">
        <f>Invoice!F564</f>
        <v>Exchange rate :</v>
      </c>
      <c r="B562" s="79">
        <f>Invoice!C564</f>
        <v>0</v>
      </c>
      <c r="C562" s="80">
        <f>Invoice!B564</f>
        <v>0</v>
      </c>
      <c r="D562" s="85">
        <f t="shared" si="23"/>
        <v>0</v>
      </c>
      <c r="E562" s="85">
        <f t="shared" si="24"/>
        <v>0</v>
      </c>
      <c r="F562" s="86">
        <f>Invoice!G564</f>
        <v>0</v>
      </c>
      <c r="G562" s="87">
        <f t="shared" si="25"/>
        <v>0</v>
      </c>
    </row>
    <row r="563" spans="1:7" s="84" customFormat="1" hidden="1">
      <c r="A563" s="100" t="str">
        <f>Invoice!F565</f>
        <v>Exchange rate :</v>
      </c>
      <c r="B563" s="79">
        <f>Invoice!C565</f>
        <v>0</v>
      </c>
      <c r="C563" s="80">
        <f>Invoice!B565</f>
        <v>0</v>
      </c>
      <c r="D563" s="85">
        <f t="shared" si="23"/>
        <v>0</v>
      </c>
      <c r="E563" s="85">
        <f t="shared" si="24"/>
        <v>0</v>
      </c>
      <c r="F563" s="86">
        <f>Invoice!G565</f>
        <v>0</v>
      </c>
      <c r="G563" s="87">
        <f t="shared" si="25"/>
        <v>0</v>
      </c>
    </row>
    <row r="564" spans="1:7" s="84" customFormat="1" hidden="1">
      <c r="A564" s="100" t="str">
        <f>Invoice!F566</f>
        <v>Exchange rate :</v>
      </c>
      <c r="B564" s="79">
        <f>Invoice!C566</f>
        <v>0</v>
      </c>
      <c r="C564" s="80">
        <f>Invoice!B566</f>
        <v>0</v>
      </c>
      <c r="D564" s="85">
        <f t="shared" si="23"/>
        <v>0</v>
      </c>
      <c r="E564" s="85">
        <f t="shared" si="24"/>
        <v>0</v>
      </c>
      <c r="F564" s="86">
        <f>Invoice!G566</f>
        <v>0</v>
      </c>
      <c r="G564" s="87">
        <f t="shared" si="25"/>
        <v>0</v>
      </c>
    </row>
    <row r="565" spans="1:7" s="84" customFormat="1" hidden="1">
      <c r="A565" s="100" t="str">
        <f>Invoice!F567</f>
        <v>Exchange rate :</v>
      </c>
      <c r="B565" s="79">
        <f>Invoice!C567</f>
        <v>0</v>
      </c>
      <c r="C565" s="80">
        <f>Invoice!B567</f>
        <v>0</v>
      </c>
      <c r="D565" s="85">
        <f t="shared" si="23"/>
        <v>0</v>
      </c>
      <c r="E565" s="85">
        <f t="shared" si="24"/>
        <v>0</v>
      </c>
      <c r="F565" s="86">
        <f>Invoice!G567</f>
        <v>0</v>
      </c>
      <c r="G565" s="87">
        <f t="shared" si="25"/>
        <v>0</v>
      </c>
    </row>
    <row r="566" spans="1:7" s="84" customFormat="1" hidden="1">
      <c r="A566" s="100" t="str">
        <f>Invoice!F568</f>
        <v>Exchange rate :</v>
      </c>
      <c r="B566" s="79">
        <f>Invoice!C568</f>
        <v>0</v>
      </c>
      <c r="C566" s="80">
        <f>Invoice!B568</f>
        <v>0</v>
      </c>
      <c r="D566" s="85">
        <f t="shared" si="23"/>
        <v>0</v>
      </c>
      <c r="E566" s="85">
        <f t="shared" si="24"/>
        <v>0</v>
      </c>
      <c r="F566" s="86">
        <f>Invoice!G568</f>
        <v>0</v>
      </c>
      <c r="G566" s="87">
        <f t="shared" si="25"/>
        <v>0</v>
      </c>
    </row>
    <row r="567" spans="1:7" s="84" customFormat="1" hidden="1">
      <c r="A567" s="100" t="str">
        <f>Invoice!F569</f>
        <v>Exchange rate :</v>
      </c>
      <c r="B567" s="79">
        <f>Invoice!C569</f>
        <v>0</v>
      </c>
      <c r="C567" s="80">
        <f>Invoice!B569</f>
        <v>0</v>
      </c>
      <c r="D567" s="85">
        <f t="shared" si="23"/>
        <v>0</v>
      </c>
      <c r="E567" s="85">
        <f t="shared" si="24"/>
        <v>0</v>
      </c>
      <c r="F567" s="86">
        <f>Invoice!G569</f>
        <v>0</v>
      </c>
      <c r="G567" s="87">
        <f t="shared" si="25"/>
        <v>0</v>
      </c>
    </row>
    <row r="568" spans="1:7" s="84" customFormat="1" hidden="1">
      <c r="A568" s="100" t="str">
        <f>Invoice!F570</f>
        <v>Exchange rate :</v>
      </c>
      <c r="B568" s="79">
        <f>Invoice!C570</f>
        <v>0</v>
      </c>
      <c r="C568" s="80">
        <f>Invoice!B570</f>
        <v>0</v>
      </c>
      <c r="D568" s="85">
        <f t="shared" si="23"/>
        <v>0</v>
      </c>
      <c r="E568" s="85">
        <f t="shared" si="24"/>
        <v>0</v>
      </c>
      <c r="F568" s="86">
        <f>Invoice!G570</f>
        <v>0</v>
      </c>
      <c r="G568" s="87">
        <f t="shared" si="25"/>
        <v>0</v>
      </c>
    </row>
    <row r="569" spans="1:7" s="84" customFormat="1" hidden="1">
      <c r="A569" s="100" t="str">
        <f>Invoice!F571</f>
        <v>Exchange rate :</v>
      </c>
      <c r="B569" s="79">
        <f>Invoice!C571</f>
        <v>0</v>
      </c>
      <c r="C569" s="80">
        <f>Invoice!B571</f>
        <v>0</v>
      </c>
      <c r="D569" s="85">
        <f t="shared" si="23"/>
        <v>0</v>
      </c>
      <c r="E569" s="85">
        <f t="shared" si="24"/>
        <v>0</v>
      </c>
      <c r="F569" s="86">
        <f>Invoice!G571</f>
        <v>0</v>
      </c>
      <c r="G569" s="87">
        <f t="shared" si="25"/>
        <v>0</v>
      </c>
    </row>
    <row r="570" spans="1:7" s="84" customFormat="1" hidden="1">
      <c r="A570" s="100" t="str">
        <f>Invoice!F572</f>
        <v>Exchange rate :</v>
      </c>
      <c r="B570" s="79">
        <f>Invoice!C572</f>
        <v>0</v>
      </c>
      <c r="C570" s="80">
        <f>Invoice!B572</f>
        <v>0</v>
      </c>
      <c r="D570" s="85">
        <f t="shared" si="23"/>
        <v>0</v>
      </c>
      <c r="E570" s="85">
        <f t="shared" si="24"/>
        <v>0</v>
      </c>
      <c r="F570" s="86">
        <f>Invoice!G572</f>
        <v>0</v>
      </c>
      <c r="G570" s="87">
        <f t="shared" si="25"/>
        <v>0</v>
      </c>
    </row>
    <row r="571" spans="1:7" s="84" customFormat="1" hidden="1">
      <c r="A571" s="100" t="str">
        <f>Invoice!F573</f>
        <v>Exchange rate :</v>
      </c>
      <c r="B571" s="79">
        <f>Invoice!C573</f>
        <v>0</v>
      </c>
      <c r="C571" s="80">
        <f>Invoice!B573</f>
        <v>0</v>
      </c>
      <c r="D571" s="85">
        <f t="shared" si="23"/>
        <v>0</v>
      </c>
      <c r="E571" s="85">
        <f t="shared" si="24"/>
        <v>0</v>
      </c>
      <c r="F571" s="86">
        <f>Invoice!G573</f>
        <v>0</v>
      </c>
      <c r="G571" s="87">
        <f t="shared" si="25"/>
        <v>0</v>
      </c>
    </row>
    <row r="572" spans="1:7" s="84" customFormat="1" hidden="1">
      <c r="A572" s="100" t="str">
        <f>Invoice!F574</f>
        <v>Exchange rate :</v>
      </c>
      <c r="B572" s="79">
        <f>Invoice!C574</f>
        <v>0</v>
      </c>
      <c r="C572" s="80">
        <f>Invoice!B574</f>
        <v>0</v>
      </c>
      <c r="D572" s="85">
        <f t="shared" si="23"/>
        <v>0</v>
      </c>
      <c r="E572" s="85">
        <f t="shared" si="24"/>
        <v>0</v>
      </c>
      <c r="F572" s="86">
        <f>Invoice!G574</f>
        <v>0</v>
      </c>
      <c r="G572" s="87">
        <f t="shared" si="25"/>
        <v>0</v>
      </c>
    </row>
    <row r="573" spans="1:7" s="84" customFormat="1" hidden="1">
      <c r="A573" s="100" t="str">
        <f>Invoice!F575</f>
        <v>Exchange rate :</v>
      </c>
      <c r="B573" s="79">
        <f>Invoice!C575</f>
        <v>0</v>
      </c>
      <c r="C573" s="80">
        <f>Invoice!B575</f>
        <v>0</v>
      </c>
      <c r="D573" s="85">
        <f t="shared" si="23"/>
        <v>0</v>
      </c>
      <c r="E573" s="85">
        <f t="shared" si="24"/>
        <v>0</v>
      </c>
      <c r="F573" s="86">
        <f>Invoice!G575</f>
        <v>0</v>
      </c>
      <c r="G573" s="87">
        <f t="shared" si="25"/>
        <v>0</v>
      </c>
    </row>
    <row r="574" spans="1:7" s="84" customFormat="1" hidden="1">
      <c r="A574" s="100" t="str">
        <f>Invoice!F576</f>
        <v>Exchange rate :</v>
      </c>
      <c r="B574" s="79">
        <f>Invoice!C576</f>
        <v>0</v>
      </c>
      <c r="C574" s="80">
        <f>Invoice!B576</f>
        <v>0</v>
      </c>
      <c r="D574" s="85">
        <f t="shared" si="23"/>
        <v>0</v>
      </c>
      <c r="E574" s="85">
        <f t="shared" si="24"/>
        <v>0</v>
      </c>
      <c r="F574" s="86">
        <f>Invoice!G576</f>
        <v>0</v>
      </c>
      <c r="G574" s="87">
        <f t="shared" si="25"/>
        <v>0</v>
      </c>
    </row>
    <row r="575" spans="1:7" s="84" customFormat="1" hidden="1">
      <c r="A575" s="100" t="str">
        <f>Invoice!F577</f>
        <v>Exchange rate :</v>
      </c>
      <c r="B575" s="79">
        <f>Invoice!C577</f>
        <v>0</v>
      </c>
      <c r="C575" s="80">
        <f>Invoice!B577</f>
        <v>0</v>
      </c>
      <c r="D575" s="85">
        <f t="shared" si="23"/>
        <v>0</v>
      </c>
      <c r="E575" s="85">
        <f t="shared" si="24"/>
        <v>0</v>
      </c>
      <c r="F575" s="86">
        <f>Invoice!G577</f>
        <v>0</v>
      </c>
      <c r="G575" s="87">
        <f t="shared" si="25"/>
        <v>0</v>
      </c>
    </row>
    <row r="576" spans="1:7" s="84" customFormat="1" hidden="1">
      <c r="A576" s="100" t="str">
        <f>Invoice!F578</f>
        <v>Exchange rate :</v>
      </c>
      <c r="B576" s="79">
        <f>Invoice!C578</f>
        <v>0</v>
      </c>
      <c r="C576" s="80">
        <f>Invoice!B578</f>
        <v>0</v>
      </c>
      <c r="D576" s="85">
        <f t="shared" si="23"/>
        <v>0</v>
      </c>
      <c r="E576" s="85">
        <f t="shared" si="24"/>
        <v>0</v>
      </c>
      <c r="F576" s="86">
        <f>Invoice!G578</f>
        <v>0</v>
      </c>
      <c r="G576" s="87">
        <f t="shared" si="25"/>
        <v>0</v>
      </c>
    </row>
    <row r="577" spans="1:7" s="84" customFormat="1" hidden="1">
      <c r="A577" s="100" t="str">
        <f>Invoice!F579</f>
        <v>Exchange rate :</v>
      </c>
      <c r="B577" s="79">
        <f>Invoice!C579</f>
        <v>0</v>
      </c>
      <c r="C577" s="80">
        <f>Invoice!B579</f>
        <v>0</v>
      </c>
      <c r="D577" s="85">
        <f t="shared" ref="D577:D640" si="26">F577/$D$14</f>
        <v>0</v>
      </c>
      <c r="E577" s="85">
        <f t="shared" ref="E577:E640" si="27">G577/$D$14</f>
        <v>0</v>
      </c>
      <c r="F577" s="86">
        <f>Invoice!G579</f>
        <v>0</v>
      </c>
      <c r="G577" s="87">
        <f t="shared" ref="G577:G640" si="28">C577*F577</f>
        <v>0</v>
      </c>
    </row>
    <row r="578" spans="1:7" s="84" customFormat="1" hidden="1">
      <c r="A578" s="100" t="str">
        <f>Invoice!F580</f>
        <v>Exchange rate :</v>
      </c>
      <c r="B578" s="79">
        <f>Invoice!C580</f>
        <v>0</v>
      </c>
      <c r="C578" s="80">
        <f>Invoice!B580</f>
        <v>0</v>
      </c>
      <c r="D578" s="85">
        <f t="shared" si="26"/>
        <v>0</v>
      </c>
      <c r="E578" s="85">
        <f t="shared" si="27"/>
        <v>0</v>
      </c>
      <c r="F578" s="86">
        <f>Invoice!G580</f>
        <v>0</v>
      </c>
      <c r="G578" s="87">
        <f t="shared" si="28"/>
        <v>0</v>
      </c>
    </row>
    <row r="579" spans="1:7" s="84" customFormat="1" hidden="1">
      <c r="A579" s="100" t="str">
        <f>Invoice!F581</f>
        <v>Exchange rate :</v>
      </c>
      <c r="B579" s="79">
        <f>Invoice!C581</f>
        <v>0</v>
      </c>
      <c r="C579" s="80">
        <f>Invoice!B581</f>
        <v>0</v>
      </c>
      <c r="D579" s="85">
        <f t="shared" si="26"/>
        <v>0</v>
      </c>
      <c r="E579" s="85">
        <f t="shared" si="27"/>
        <v>0</v>
      </c>
      <c r="F579" s="86">
        <f>Invoice!G581</f>
        <v>0</v>
      </c>
      <c r="G579" s="87">
        <f t="shared" si="28"/>
        <v>0</v>
      </c>
    </row>
    <row r="580" spans="1:7" s="84" customFormat="1" hidden="1">
      <c r="A580" s="100" t="str">
        <f>Invoice!F582</f>
        <v>Exchange rate :</v>
      </c>
      <c r="B580" s="79">
        <f>Invoice!C582</f>
        <v>0</v>
      </c>
      <c r="C580" s="80">
        <f>Invoice!B582</f>
        <v>0</v>
      </c>
      <c r="D580" s="85">
        <f t="shared" si="26"/>
        <v>0</v>
      </c>
      <c r="E580" s="85">
        <f t="shared" si="27"/>
        <v>0</v>
      </c>
      <c r="F580" s="86">
        <f>Invoice!G582</f>
        <v>0</v>
      </c>
      <c r="G580" s="87">
        <f t="shared" si="28"/>
        <v>0</v>
      </c>
    </row>
    <row r="581" spans="1:7" s="84" customFormat="1" hidden="1">
      <c r="A581" s="100" t="str">
        <f>Invoice!F583</f>
        <v>Exchange rate :</v>
      </c>
      <c r="B581" s="79">
        <f>Invoice!C583</f>
        <v>0</v>
      </c>
      <c r="C581" s="80">
        <f>Invoice!B583</f>
        <v>0</v>
      </c>
      <c r="D581" s="85">
        <f t="shared" si="26"/>
        <v>0</v>
      </c>
      <c r="E581" s="85">
        <f t="shared" si="27"/>
        <v>0</v>
      </c>
      <c r="F581" s="86">
        <f>Invoice!G583</f>
        <v>0</v>
      </c>
      <c r="G581" s="87">
        <f t="shared" si="28"/>
        <v>0</v>
      </c>
    </row>
    <row r="582" spans="1:7" s="84" customFormat="1" hidden="1">
      <c r="A582" s="100" t="str">
        <f>Invoice!F584</f>
        <v>Exchange rate :</v>
      </c>
      <c r="B582" s="79">
        <f>Invoice!C584</f>
        <v>0</v>
      </c>
      <c r="C582" s="80">
        <f>Invoice!B584</f>
        <v>0</v>
      </c>
      <c r="D582" s="85">
        <f t="shared" si="26"/>
        <v>0</v>
      </c>
      <c r="E582" s="85">
        <f t="shared" si="27"/>
        <v>0</v>
      </c>
      <c r="F582" s="86">
        <f>Invoice!G584</f>
        <v>0</v>
      </c>
      <c r="G582" s="87">
        <f t="shared" si="28"/>
        <v>0</v>
      </c>
    </row>
    <row r="583" spans="1:7" s="84" customFormat="1" hidden="1">
      <c r="A583" s="100" t="str">
        <f>Invoice!F585</f>
        <v>Exchange rate :</v>
      </c>
      <c r="B583" s="79">
        <f>Invoice!C585</f>
        <v>0</v>
      </c>
      <c r="C583" s="80">
        <f>Invoice!B585</f>
        <v>0</v>
      </c>
      <c r="D583" s="85">
        <f t="shared" si="26"/>
        <v>0</v>
      </c>
      <c r="E583" s="85">
        <f t="shared" si="27"/>
        <v>0</v>
      </c>
      <c r="F583" s="86">
        <f>Invoice!G585</f>
        <v>0</v>
      </c>
      <c r="G583" s="87">
        <f t="shared" si="28"/>
        <v>0</v>
      </c>
    </row>
    <row r="584" spans="1:7" s="84" customFormat="1" hidden="1">
      <c r="A584" s="100" t="str">
        <f>Invoice!F586</f>
        <v>Exchange rate :</v>
      </c>
      <c r="B584" s="79">
        <f>Invoice!C586</f>
        <v>0</v>
      </c>
      <c r="C584" s="80">
        <f>Invoice!B586</f>
        <v>0</v>
      </c>
      <c r="D584" s="85">
        <f t="shared" si="26"/>
        <v>0</v>
      </c>
      <c r="E584" s="85">
        <f t="shared" si="27"/>
        <v>0</v>
      </c>
      <c r="F584" s="86">
        <f>Invoice!G586</f>
        <v>0</v>
      </c>
      <c r="G584" s="87">
        <f t="shared" si="28"/>
        <v>0</v>
      </c>
    </row>
    <row r="585" spans="1:7" s="84" customFormat="1" hidden="1">
      <c r="A585" s="100" t="str">
        <f>Invoice!F587</f>
        <v>Exchange rate :</v>
      </c>
      <c r="B585" s="79">
        <f>Invoice!C587</f>
        <v>0</v>
      </c>
      <c r="C585" s="80">
        <f>Invoice!B587</f>
        <v>0</v>
      </c>
      <c r="D585" s="85">
        <f t="shared" si="26"/>
        <v>0</v>
      </c>
      <c r="E585" s="85">
        <f t="shared" si="27"/>
        <v>0</v>
      </c>
      <c r="F585" s="86">
        <f>Invoice!G587</f>
        <v>0</v>
      </c>
      <c r="G585" s="87">
        <f t="shared" si="28"/>
        <v>0</v>
      </c>
    </row>
    <row r="586" spans="1:7" s="84" customFormat="1" hidden="1">
      <c r="A586" s="100" t="str">
        <f>Invoice!F588</f>
        <v>Exchange rate :</v>
      </c>
      <c r="B586" s="79">
        <f>Invoice!C588</f>
        <v>0</v>
      </c>
      <c r="C586" s="80">
        <f>Invoice!B588</f>
        <v>0</v>
      </c>
      <c r="D586" s="85">
        <f t="shared" si="26"/>
        <v>0</v>
      </c>
      <c r="E586" s="85">
        <f t="shared" si="27"/>
        <v>0</v>
      </c>
      <c r="F586" s="86">
        <f>Invoice!G588</f>
        <v>0</v>
      </c>
      <c r="G586" s="87">
        <f t="shared" si="28"/>
        <v>0</v>
      </c>
    </row>
    <row r="587" spans="1:7" s="84" customFormat="1" hidden="1">
      <c r="A587" s="100" t="str">
        <f>Invoice!F589</f>
        <v>Exchange rate :</v>
      </c>
      <c r="B587" s="79">
        <f>Invoice!C589</f>
        <v>0</v>
      </c>
      <c r="C587" s="80">
        <f>Invoice!B589</f>
        <v>0</v>
      </c>
      <c r="D587" s="85">
        <f t="shared" si="26"/>
        <v>0</v>
      </c>
      <c r="E587" s="85">
        <f t="shared" si="27"/>
        <v>0</v>
      </c>
      <c r="F587" s="86">
        <f>Invoice!G589</f>
        <v>0</v>
      </c>
      <c r="G587" s="87">
        <f t="shared" si="28"/>
        <v>0</v>
      </c>
    </row>
    <row r="588" spans="1:7" s="84" customFormat="1" hidden="1">
      <c r="A588" s="100" t="str">
        <f>Invoice!F590</f>
        <v>Exchange rate :</v>
      </c>
      <c r="B588" s="79">
        <f>Invoice!C590</f>
        <v>0</v>
      </c>
      <c r="C588" s="80">
        <f>Invoice!B590</f>
        <v>0</v>
      </c>
      <c r="D588" s="85">
        <f t="shared" si="26"/>
        <v>0</v>
      </c>
      <c r="E588" s="85">
        <f t="shared" si="27"/>
        <v>0</v>
      </c>
      <c r="F588" s="86">
        <f>Invoice!G590</f>
        <v>0</v>
      </c>
      <c r="G588" s="87">
        <f t="shared" si="28"/>
        <v>0</v>
      </c>
    </row>
    <row r="589" spans="1:7" s="84" customFormat="1" hidden="1">
      <c r="A589" s="100" t="str">
        <f>Invoice!F591</f>
        <v>Exchange rate :</v>
      </c>
      <c r="B589" s="79">
        <f>Invoice!C591</f>
        <v>0</v>
      </c>
      <c r="C589" s="80">
        <f>Invoice!B591</f>
        <v>0</v>
      </c>
      <c r="D589" s="85">
        <f t="shared" si="26"/>
        <v>0</v>
      </c>
      <c r="E589" s="85">
        <f t="shared" si="27"/>
        <v>0</v>
      </c>
      <c r="F589" s="86">
        <f>Invoice!G591</f>
        <v>0</v>
      </c>
      <c r="G589" s="87">
        <f t="shared" si="28"/>
        <v>0</v>
      </c>
    </row>
    <row r="590" spans="1:7" s="84" customFormat="1" hidden="1">
      <c r="A590" s="100" t="str">
        <f>Invoice!F592</f>
        <v>Exchange rate :</v>
      </c>
      <c r="B590" s="79">
        <f>Invoice!C592</f>
        <v>0</v>
      </c>
      <c r="C590" s="80">
        <f>Invoice!B592</f>
        <v>0</v>
      </c>
      <c r="D590" s="85">
        <f t="shared" si="26"/>
        <v>0</v>
      </c>
      <c r="E590" s="85">
        <f t="shared" si="27"/>
        <v>0</v>
      </c>
      <c r="F590" s="86">
        <f>Invoice!G592</f>
        <v>0</v>
      </c>
      <c r="G590" s="87">
        <f t="shared" si="28"/>
        <v>0</v>
      </c>
    </row>
    <row r="591" spans="1:7" s="84" customFormat="1" hidden="1">
      <c r="A591" s="100" t="str">
        <f>Invoice!F593</f>
        <v>Exchange rate :</v>
      </c>
      <c r="B591" s="79">
        <f>Invoice!C593</f>
        <v>0</v>
      </c>
      <c r="C591" s="80">
        <f>Invoice!B593</f>
        <v>0</v>
      </c>
      <c r="D591" s="85">
        <f t="shared" si="26"/>
        <v>0</v>
      </c>
      <c r="E591" s="85">
        <f t="shared" si="27"/>
        <v>0</v>
      </c>
      <c r="F591" s="86">
        <f>Invoice!G593</f>
        <v>0</v>
      </c>
      <c r="G591" s="87">
        <f t="shared" si="28"/>
        <v>0</v>
      </c>
    </row>
    <row r="592" spans="1:7" s="84" customFormat="1" hidden="1">
      <c r="A592" s="100" t="str">
        <f>Invoice!F594</f>
        <v>Exchange rate :</v>
      </c>
      <c r="B592" s="79">
        <f>Invoice!C594</f>
        <v>0</v>
      </c>
      <c r="C592" s="80">
        <f>Invoice!B594</f>
        <v>0</v>
      </c>
      <c r="D592" s="85">
        <f t="shared" si="26"/>
        <v>0</v>
      </c>
      <c r="E592" s="85">
        <f t="shared" si="27"/>
        <v>0</v>
      </c>
      <c r="F592" s="86">
        <f>Invoice!G594</f>
        <v>0</v>
      </c>
      <c r="G592" s="87">
        <f t="shared" si="28"/>
        <v>0</v>
      </c>
    </row>
    <row r="593" spans="1:7" s="84" customFormat="1" hidden="1">
      <c r="A593" s="100" t="str">
        <f>Invoice!F595</f>
        <v>Exchange rate :</v>
      </c>
      <c r="B593" s="79">
        <f>Invoice!C595</f>
        <v>0</v>
      </c>
      <c r="C593" s="80">
        <f>Invoice!B595</f>
        <v>0</v>
      </c>
      <c r="D593" s="85">
        <f t="shared" si="26"/>
        <v>0</v>
      </c>
      <c r="E593" s="85">
        <f t="shared" si="27"/>
        <v>0</v>
      </c>
      <c r="F593" s="86">
        <f>Invoice!G595</f>
        <v>0</v>
      </c>
      <c r="G593" s="87">
        <f t="shared" si="28"/>
        <v>0</v>
      </c>
    </row>
    <row r="594" spans="1:7" s="84" customFormat="1" hidden="1">
      <c r="A594" s="100" t="str">
        <f>Invoice!F596</f>
        <v>Exchange rate :</v>
      </c>
      <c r="B594" s="79">
        <f>Invoice!C596</f>
        <v>0</v>
      </c>
      <c r="C594" s="80">
        <f>Invoice!B596</f>
        <v>0</v>
      </c>
      <c r="D594" s="85">
        <f t="shared" si="26"/>
        <v>0</v>
      </c>
      <c r="E594" s="85">
        <f t="shared" si="27"/>
        <v>0</v>
      </c>
      <c r="F594" s="86">
        <f>Invoice!G596</f>
        <v>0</v>
      </c>
      <c r="G594" s="87">
        <f t="shared" si="28"/>
        <v>0</v>
      </c>
    </row>
    <row r="595" spans="1:7" s="84" customFormat="1" hidden="1">
      <c r="A595" s="100" t="str">
        <f>Invoice!F597</f>
        <v>Exchange rate :</v>
      </c>
      <c r="B595" s="79">
        <f>Invoice!C597</f>
        <v>0</v>
      </c>
      <c r="C595" s="80">
        <f>Invoice!B597</f>
        <v>0</v>
      </c>
      <c r="D595" s="85">
        <f t="shared" si="26"/>
        <v>0</v>
      </c>
      <c r="E595" s="85">
        <f t="shared" si="27"/>
        <v>0</v>
      </c>
      <c r="F595" s="86">
        <f>Invoice!G597</f>
        <v>0</v>
      </c>
      <c r="G595" s="87">
        <f t="shared" si="28"/>
        <v>0</v>
      </c>
    </row>
    <row r="596" spans="1:7" s="84" customFormat="1" hidden="1">
      <c r="A596" s="100" t="str">
        <f>Invoice!F598</f>
        <v>Exchange rate :</v>
      </c>
      <c r="B596" s="79">
        <f>Invoice!C598</f>
        <v>0</v>
      </c>
      <c r="C596" s="80">
        <f>Invoice!B598</f>
        <v>0</v>
      </c>
      <c r="D596" s="85">
        <f t="shared" si="26"/>
        <v>0</v>
      </c>
      <c r="E596" s="85">
        <f t="shared" si="27"/>
        <v>0</v>
      </c>
      <c r="F596" s="86">
        <f>Invoice!G598</f>
        <v>0</v>
      </c>
      <c r="G596" s="87">
        <f t="shared" si="28"/>
        <v>0</v>
      </c>
    </row>
    <row r="597" spans="1:7" s="84" customFormat="1" hidden="1">
      <c r="A597" s="100" t="str">
        <f>Invoice!F599</f>
        <v>Exchange rate :</v>
      </c>
      <c r="B597" s="79">
        <f>Invoice!C599</f>
        <v>0</v>
      </c>
      <c r="C597" s="80">
        <f>Invoice!B599</f>
        <v>0</v>
      </c>
      <c r="D597" s="85">
        <f t="shared" si="26"/>
        <v>0</v>
      </c>
      <c r="E597" s="85">
        <f t="shared" si="27"/>
        <v>0</v>
      </c>
      <c r="F597" s="86">
        <f>Invoice!G599</f>
        <v>0</v>
      </c>
      <c r="G597" s="87">
        <f t="shared" si="28"/>
        <v>0</v>
      </c>
    </row>
    <row r="598" spans="1:7" s="84" customFormat="1" hidden="1">
      <c r="A598" s="100" t="str">
        <f>Invoice!F600</f>
        <v>Exchange rate :</v>
      </c>
      <c r="B598" s="79">
        <f>Invoice!C600</f>
        <v>0</v>
      </c>
      <c r="C598" s="80">
        <f>Invoice!B600</f>
        <v>0</v>
      </c>
      <c r="D598" s="85">
        <f t="shared" si="26"/>
        <v>0</v>
      </c>
      <c r="E598" s="85">
        <f t="shared" si="27"/>
        <v>0</v>
      </c>
      <c r="F598" s="86">
        <f>Invoice!G600</f>
        <v>0</v>
      </c>
      <c r="G598" s="87">
        <f t="shared" si="28"/>
        <v>0</v>
      </c>
    </row>
    <row r="599" spans="1:7" s="84" customFormat="1" hidden="1">
      <c r="A599" s="100" t="str">
        <f>Invoice!F601</f>
        <v>Exchange rate :</v>
      </c>
      <c r="B599" s="79">
        <f>Invoice!C601</f>
        <v>0</v>
      </c>
      <c r="C599" s="80">
        <f>Invoice!B601</f>
        <v>0</v>
      </c>
      <c r="D599" s="85">
        <f t="shared" si="26"/>
        <v>0</v>
      </c>
      <c r="E599" s="85">
        <f t="shared" si="27"/>
        <v>0</v>
      </c>
      <c r="F599" s="86">
        <f>Invoice!G601</f>
        <v>0</v>
      </c>
      <c r="G599" s="87">
        <f t="shared" si="28"/>
        <v>0</v>
      </c>
    </row>
    <row r="600" spans="1:7" s="84" customFormat="1" hidden="1">
      <c r="A600" s="100" t="str">
        <f>Invoice!F602</f>
        <v>Exchange rate :</v>
      </c>
      <c r="B600" s="79">
        <f>Invoice!C602</f>
        <v>0</v>
      </c>
      <c r="C600" s="80">
        <f>Invoice!B602</f>
        <v>0</v>
      </c>
      <c r="D600" s="85">
        <f t="shared" si="26"/>
        <v>0</v>
      </c>
      <c r="E600" s="85">
        <f t="shared" si="27"/>
        <v>0</v>
      </c>
      <c r="F600" s="86">
        <f>Invoice!G602</f>
        <v>0</v>
      </c>
      <c r="G600" s="87">
        <f t="shared" si="28"/>
        <v>0</v>
      </c>
    </row>
    <row r="601" spans="1:7" s="84" customFormat="1" hidden="1">
      <c r="A601" s="100" t="str">
        <f>Invoice!F603</f>
        <v>Exchange rate :</v>
      </c>
      <c r="B601" s="79">
        <f>Invoice!C603</f>
        <v>0</v>
      </c>
      <c r="C601" s="80">
        <f>Invoice!B603</f>
        <v>0</v>
      </c>
      <c r="D601" s="85">
        <f t="shared" si="26"/>
        <v>0</v>
      </c>
      <c r="E601" s="85">
        <f t="shared" si="27"/>
        <v>0</v>
      </c>
      <c r="F601" s="86">
        <f>Invoice!G603</f>
        <v>0</v>
      </c>
      <c r="G601" s="87">
        <f t="shared" si="28"/>
        <v>0</v>
      </c>
    </row>
    <row r="602" spans="1:7" s="84" customFormat="1" hidden="1">
      <c r="A602" s="100" t="str">
        <f>Invoice!F604</f>
        <v>Exchange rate :</v>
      </c>
      <c r="B602" s="79">
        <f>Invoice!C604</f>
        <v>0</v>
      </c>
      <c r="C602" s="80">
        <f>Invoice!B604</f>
        <v>0</v>
      </c>
      <c r="D602" s="85">
        <f t="shared" si="26"/>
        <v>0</v>
      </c>
      <c r="E602" s="85">
        <f t="shared" si="27"/>
        <v>0</v>
      </c>
      <c r="F602" s="86">
        <f>Invoice!G604</f>
        <v>0</v>
      </c>
      <c r="G602" s="87">
        <f t="shared" si="28"/>
        <v>0</v>
      </c>
    </row>
    <row r="603" spans="1:7" s="84" customFormat="1" hidden="1">
      <c r="A603" s="100" t="str">
        <f>Invoice!F605</f>
        <v>Exchange rate :</v>
      </c>
      <c r="B603" s="79">
        <f>Invoice!C605</f>
        <v>0</v>
      </c>
      <c r="C603" s="80">
        <f>Invoice!B605</f>
        <v>0</v>
      </c>
      <c r="D603" s="85">
        <f t="shared" si="26"/>
        <v>0</v>
      </c>
      <c r="E603" s="85">
        <f t="shared" si="27"/>
        <v>0</v>
      </c>
      <c r="F603" s="86">
        <f>Invoice!G605</f>
        <v>0</v>
      </c>
      <c r="G603" s="87">
        <f t="shared" si="28"/>
        <v>0</v>
      </c>
    </row>
    <row r="604" spans="1:7" s="84" customFormat="1" hidden="1">
      <c r="A604" s="100" t="str">
        <f>Invoice!F606</f>
        <v>Exchange rate :</v>
      </c>
      <c r="B604" s="79">
        <f>Invoice!C606</f>
        <v>0</v>
      </c>
      <c r="C604" s="80">
        <f>Invoice!B606</f>
        <v>0</v>
      </c>
      <c r="D604" s="85">
        <f t="shared" si="26"/>
        <v>0</v>
      </c>
      <c r="E604" s="85">
        <f t="shared" si="27"/>
        <v>0</v>
      </c>
      <c r="F604" s="86">
        <f>Invoice!G606</f>
        <v>0</v>
      </c>
      <c r="G604" s="87">
        <f t="shared" si="28"/>
        <v>0</v>
      </c>
    </row>
    <row r="605" spans="1:7" s="84" customFormat="1" hidden="1">
      <c r="A605" s="100" t="str">
        <f>Invoice!F607</f>
        <v>Exchange rate :</v>
      </c>
      <c r="B605" s="79">
        <f>Invoice!C607</f>
        <v>0</v>
      </c>
      <c r="C605" s="80">
        <f>Invoice!B607</f>
        <v>0</v>
      </c>
      <c r="D605" s="85">
        <f t="shared" si="26"/>
        <v>0</v>
      </c>
      <c r="E605" s="85">
        <f t="shared" si="27"/>
        <v>0</v>
      </c>
      <c r="F605" s="86">
        <f>Invoice!G607</f>
        <v>0</v>
      </c>
      <c r="G605" s="87">
        <f t="shared" si="28"/>
        <v>0</v>
      </c>
    </row>
    <row r="606" spans="1:7" s="84" customFormat="1" hidden="1">
      <c r="A606" s="100" t="str">
        <f>Invoice!F608</f>
        <v>Exchange rate :</v>
      </c>
      <c r="B606" s="79">
        <f>Invoice!C608</f>
        <v>0</v>
      </c>
      <c r="C606" s="80">
        <f>Invoice!B608</f>
        <v>0</v>
      </c>
      <c r="D606" s="85">
        <f t="shared" si="26"/>
        <v>0</v>
      </c>
      <c r="E606" s="85">
        <f t="shared" si="27"/>
        <v>0</v>
      </c>
      <c r="F606" s="86">
        <f>Invoice!G608</f>
        <v>0</v>
      </c>
      <c r="G606" s="87">
        <f t="shared" si="28"/>
        <v>0</v>
      </c>
    </row>
    <row r="607" spans="1:7" s="84" customFormat="1" hidden="1">
      <c r="A607" s="100" t="str">
        <f>Invoice!F609</f>
        <v>Exchange rate :</v>
      </c>
      <c r="B607" s="79">
        <f>Invoice!C609</f>
        <v>0</v>
      </c>
      <c r="C607" s="80">
        <f>Invoice!B609</f>
        <v>0</v>
      </c>
      <c r="D607" s="85">
        <f t="shared" si="26"/>
        <v>0</v>
      </c>
      <c r="E607" s="85">
        <f t="shared" si="27"/>
        <v>0</v>
      </c>
      <c r="F607" s="86">
        <f>Invoice!G609</f>
        <v>0</v>
      </c>
      <c r="G607" s="87">
        <f t="shared" si="28"/>
        <v>0</v>
      </c>
    </row>
    <row r="608" spans="1:7" s="84" customFormat="1" hidden="1">
      <c r="A608" s="100" t="str">
        <f>Invoice!F610</f>
        <v>Exchange rate :</v>
      </c>
      <c r="B608" s="79">
        <f>Invoice!C610</f>
        <v>0</v>
      </c>
      <c r="C608" s="80">
        <f>Invoice!B610</f>
        <v>0</v>
      </c>
      <c r="D608" s="85">
        <f t="shared" si="26"/>
        <v>0</v>
      </c>
      <c r="E608" s="85">
        <f t="shared" si="27"/>
        <v>0</v>
      </c>
      <c r="F608" s="86">
        <f>Invoice!G610</f>
        <v>0</v>
      </c>
      <c r="G608" s="87">
        <f t="shared" si="28"/>
        <v>0</v>
      </c>
    </row>
    <row r="609" spans="1:7" s="84" customFormat="1" hidden="1">
      <c r="A609" s="100" t="str">
        <f>Invoice!F611</f>
        <v>Exchange rate :</v>
      </c>
      <c r="B609" s="79">
        <f>Invoice!C611</f>
        <v>0</v>
      </c>
      <c r="C609" s="80">
        <f>Invoice!B611</f>
        <v>0</v>
      </c>
      <c r="D609" s="85">
        <f t="shared" si="26"/>
        <v>0</v>
      </c>
      <c r="E609" s="85">
        <f t="shared" si="27"/>
        <v>0</v>
      </c>
      <c r="F609" s="86">
        <f>Invoice!G611</f>
        <v>0</v>
      </c>
      <c r="G609" s="87">
        <f t="shared" si="28"/>
        <v>0</v>
      </c>
    </row>
    <row r="610" spans="1:7" s="84" customFormat="1" hidden="1">
      <c r="A610" s="100" t="str">
        <f>Invoice!F612</f>
        <v>Exchange rate :</v>
      </c>
      <c r="B610" s="79">
        <f>Invoice!C612</f>
        <v>0</v>
      </c>
      <c r="C610" s="80">
        <f>Invoice!B612</f>
        <v>0</v>
      </c>
      <c r="D610" s="85">
        <f t="shared" si="26"/>
        <v>0</v>
      </c>
      <c r="E610" s="85">
        <f t="shared" si="27"/>
        <v>0</v>
      </c>
      <c r="F610" s="86">
        <f>Invoice!G612</f>
        <v>0</v>
      </c>
      <c r="G610" s="87">
        <f t="shared" si="28"/>
        <v>0</v>
      </c>
    </row>
    <row r="611" spans="1:7" s="84" customFormat="1" hidden="1">
      <c r="A611" s="100" t="str">
        <f>Invoice!F613</f>
        <v>Exchange rate :</v>
      </c>
      <c r="B611" s="79">
        <f>Invoice!C613</f>
        <v>0</v>
      </c>
      <c r="C611" s="80">
        <f>Invoice!B613</f>
        <v>0</v>
      </c>
      <c r="D611" s="85">
        <f t="shared" si="26"/>
        <v>0</v>
      </c>
      <c r="E611" s="85">
        <f t="shared" si="27"/>
        <v>0</v>
      </c>
      <c r="F611" s="86">
        <f>Invoice!G613</f>
        <v>0</v>
      </c>
      <c r="G611" s="87">
        <f t="shared" si="28"/>
        <v>0</v>
      </c>
    </row>
    <row r="612" spans="1:7" s="84" customFormat="1" hidden="1">
      <c r="A612" s="100" t="str">
        <f>Invoice!F614</f>
        <v>Exchange rate :</v>
      </c>
      <c r="B612" s="79">
        <f>Invoice!C614</f>
        <v>0</v>
      </c>
      <c r="C612" s="80">
        <f>Invoice!B614</f>
        <v>0</v>
      </c>
      <c r="D612" s="85">
        <f t="shared" si="26"/>
        <v>0</v>
      </c>
      <c r="E612" s="85">
        <f t="shared" si="27"/>
        <v>0</v>
      </c>
      <c r="F612" s="86">
        <f>Invoice!G614</f>
        <v>0</v>
      </c>
      <c r="G612" s="87">
        <f t="shared" si="28"/>
        <v>0</v>
      </c>
    </row>
    <row r="613" spans="1:7" s="84" customFormat="1" hidden="1">
      <c r="A613" s="100" t="str">
        <f>Invoice!F615</f>
        <v>Exchange rate :</v>
      </c>
      <c r="B613" s="79">
        <f>Invoice!C615</f>
        <v>0</v>
      </c>
      <c r="C613" s="80">
        <f>Invoice!B615</f>
        <v>0</v>
      </c>
      <c r="D613" s="85">
        <f t="shared" si="26"/>
        <v>0</v>
      </c>
      <c r="E613" s="85">
        <f t="shared" si="27"/>
        <v>0</v>
      </c>
      <c r="F613" s="86">
        <f>Invoice!G615</f>
        <v>0</v>
      </c>
      <c r="G613" s="87">
        <f t="shared" si="28"/>
        <v>0</v>
      </c>
    </row>
    <row r="614" spans="1:7" s="84" customFormat="1" hidden="1">
      <c r="A614" s="100" t="str">
        <f>Invoice!F616</f>
        <v>Exchange rate :</v>
      </c>
      <c r="B614" s="79">
        <f>Invoice!C616</f>
        <v>0</v>
      </c>
      <c r="C614" s="80">
        <f>Invoice!B616</f>
        <v>0</v>
      </c>
      <c r="D614" s="85">
        <f t="shared" si="26"/>
        <v>0</v>
      </c>
      <c r="E614" s="85">
        <f t="shared" si="27"/>
        <v>0</v>
      </c>
      <c r="F614" s="86">
        <f>Invoice!G616</f>
        <v>0</v>
      </c>
      <c r="G614" s="87">
        <f t="shared" si="28"/>
        <v>0</v>
      </c>
    </row>
    <row r="615" spans="1:7" s="84" customFormat="1" hidden="1">
      <c r="A615" s="100" t="str">
        <f>Invoice!F617</f>
        <v>Exchange rate :</v>
      </c>
      <c r="B615" s="79">
        <f>Invoice!C617</f>
        <v>0</v>
      </c>
      <c r="C615" s="80">
        <f>Invoice!B617</f>
        <v>0</v>
      </c>
      <c r="D615" s="85">
        <f t="shared" si="26"/>
        <v>0</v>
      </c>
      <c r="E615" s="85">
        <f t="shared" si="27"/>
        <v>0</v>
      </c>
      <c r="F615" s="86">
        <f>Invoice!G617</f>
        <v>0</v>
      </c>
      <c r="G615" s="87">
        <f t="shared" si="28"/>
        <v>0</v>
      </c>
    </row>
    <row r="616" spans="1:7" s="84" customFormat="1" hidden="1">
      <c r="A616" s="100" t="str">
        <f>Invoice!F618</f>
        <v>Exchange rate :</v>
      </c>
      <c r="B616" s="79">
        <f>Invoice!C618</f>
        <v>0</v>
      </c>
      <c r="C616" s="80">
        <f>Invoice!B618</f>
        <v>0</v>
      </c>
      <c r="D616" s="85">
        <f t="shared" si="26"/>
        <v>0</v>
      </c>
      <c r="E616" s="85">
        <f t="shared" si="27"/>
        <v>0</v>
      </c>
      <c r="F616" s="86">
        <f>Invoice!G618</f>
        <v>0</v>
      </c>
      <c r="G616" s="87">
        <f t="shared" si="28"/>
        <v>0</v>
      </c>
    </row>
    <row r="617" spans="1:7" s="84" customFormat="1" hidden="1">
      <c r="A617" s="100" t="str">
        <f>Invoice!F619</f>
        <v>Exchange rate :</v>
      </c>
      <c r="B617" s="79">
        <f>Invoice!C619</f>
        <v>0</v>
      </c>
      <c r="C617" s="80">
        <f>Invoice!B619</f>
        <v>0</v>
      </c>
      <c r="D617" s="85">
        <f t="shared" si="26"/>
        <v>0</v>
      </c>
      <c r="E617" s="85">
        <f t="shared" si="27"/>
        <v>0</v>
      </c>
      <c r="F617" s="86">
        <f>Invoice!G619</f>
        <v>0</v>
      </c>
      <c r="G617" s="87">
        <f t="shared" si="28"/>
        <v>0</v>
      </c>
    </row>
    <row r="618" spans="1:7" s="84" customFormat="1" hidden="1">
      <c r="A618" s="100" t="str">
        <f>Invoice!F620</f>
        <v>Exchange rate :</v>
      </c>
      <c r="B618" s="79">
        <f>Invoice!C620</f>
        <v>0</v>
      </c>
      <c r="C618" s="80">
        <f>Invoice!B620</f>
        <v>0</v>
      </c>
      <c r="D618" s="85">
        <f t="shared" si="26"/>
        <v>0</v>
      </c>
      <c r="E618" s="85">
        <f t="shared" si="27"/>
        <v>0</v>
      </c>
      <c r="F618" s="86">
        <f>Invoice!G620</f>
        <v>0</v>
      </c>
      <c r="G618" s="87">
        <f t="shared" si="28"/>
        <v>0</v>
      </c>
    </row>
    <row r="619" spans="1:7" s="84" customFormat="1" hidden="1">
      <c r="A619" s="100" t="str">
        <f>Invoice!F621</f>
        <v>Exchange rate :</v>
      </c>
      <c r="B619" s="79">
        <f>Invoice!C621</f>
        <v>0</v>
      </c>
      <c r="C619" s="80">
        <f>Invoice!B621</f>
        <v>0</v>
      </c>
      <c r="D619" s="85">
        <f t="shared" si="26"/>
        <v>0</v>
      </c>
      <c r="E619" s="85">
        <f t="shared" si="27"/>
        <v>0</v>
      </c>
      <c r="F619" s="86">
        <f>Invoice!G621</f>
        <v>0</v>
      </c>
      <c r="G619" s="87">
        <f t="shared" si="28"/>
        <v>0</v>
      </c>
    </row>
    <row r="620" spans="1:7" s="84" customFormat="1" hidden="1">
      <c r="A620" s="100" t="str">
        <f>Invoice!F622</f>
        <v>Exchange rate :</v>
      </c>
      <c r="B620" s="79">
        <f>Invoice!C622</f>
        <v>0</v>
      </c>
      <c r="C620" s="80">
        <f>Invoice!B622</f>
        <v>0</v>
      </c>
      <c r="D620" s="85">
        <f t="shared" si="26"/>
        <v>0</v>
      </c>
      <c r="E620" s="85">
        <f t="shared" si="27"/>
        <v>0</v>
      </c>
      <c r="F620" s="86">
        <f>Invoice!G622</f>
        <v>0</v>
      </c>
      <c r="G620" s="87">
        <f t="shared" si="28"/>
        <v>0</v>
      </c>
    </row>
    <row r="621" spans="1:7" s="84" customFormat="1" hidden="1">
      <c r="A621" s="100" t="str">
        <f>Invoice!F623</f>
        <v>Exchange rate :</v>
      </c>
      <c r="B621" s="79">
        <f>Invoice!C623</f>
        <v>0</v>
      </c>
      <c r="C621" s="80">
        <f>Invoice!B623</f>
        <v>0</v>
      </c>
      <c r="D621" s="85">
        <f t="shared" si="26"/>
        <v>0</v>
      </c>
      <c r="E621" s="85">
        <f t="shared" si="27"/>
        <v>0</v>
      </c>
      <c r="F621" s="86">
        <f>Invoice!G623</f>
        <v>0</v>
      </c>
      <c r="G621" s="87">
        <f t="shared" si="28"/>
        <v>0</v>
      </c>
    </row>
    <row r="622" spans="1:7" s="84" customFormat="1" hidden="1">
      <c r="A622" s="100" t="str">
        <f>Invoice!F624</f>
        <v>Exchange rate :</v>
      </c>
      <c r="B622" s="79">
        <f>Invoice!C624</f>
        <v>0</v>
      </c>
      <c r="C622" s="80">
        <f>Invoice!B624</f>
        <v>0</v>
      </c>
      <c r="D622" s="85">
        <f t="shared" si="26"/>
        <v>0</v>
      </c>
      <c r="E622" s="85">
        <f t="shared" si="27"/>
        <v>0</v>
      </c>
      <c r="F622" s="86">
        <f>Invoice!G624</f>
        <v>0</v>
      </c>
      <c r="G622" s="87">
        <f t="shared" si="28"/>
        <v>0</v>
      </c>
    </row>
    <row r="623" spans="1:7" s="84" customFormat="1" hidden="1">
      <c r="A623" s="100" t="str">
        <f>Invoice!F625</f>
        <v>Exchange rate :</v>
      </c>
      <c r="B623" s="79">
        <f>Invoice!C625</f>
        <v>0</v>
      </c>
      <c r="C623" s="80">
        <f>Invoice!B625</f>
        <v>0</v>
      </c>
      <c r="D623" s="85">
        <f t="shared" si="26"/>
        <v>0</v>
      </c>
      <c r="E623" s="85">
        <f t="shared" si="27"/>
        <v>0</v>
      </c>
      <c r="F623" s="86">
        <f>Invoice!G625</f>
        <v>0</v>
      </c>
      <c r="G623" s="87">
        <f t="shared" si="28"/>
        <v>0</v>
      </c>
    </row>
    <row r="624" spans="1:7" s="84" customFormat="1" hidden="1">
      <c r="A624" s="100" t="str">
        <f>Invoice!F626</f>
        <v>Exchange rate :</v>
      </c>
      <c r="B624" s="79">
        <f>Invoice!C626</f>
        <v>0</v>
      </c>
      <c r="C624" s="80">
        <f>Invoice!B626</f>
        <v>0</v>
      </c>
      <c r="D624" s="85">
        <f t="shared" si="26"/>
        <v>0</v>
      </c>
      <c r="E624" s="85">
        <f t="shared" si="27"/>
        <v>0</v>
      </c>
      <c r="F624" s="86">
        <f>Invoice!G626</f>
        <v>0</v>
      </c>
      <c r="G624" s="87">
        <f t="shared" si="28"/>
        <v>0</v>
      </c>
    </row>
    <row r="625" spans="1:7" s="84" customFormat="1" hidden="1">
      <c r="A625" s="100" t="str">
        <f>Invoice!F627</f>
        <v>Exchange rate :</v>
      </c>
      <c r="B625" s="79">
        <f>Invoice!C627</f>
        <v>0</v>
      </c>
      <c r="C625" s="80">
        <f>Invoice!B627</f>
        <v>0</v>
      </c>
      <c r="D625" s="85">
        <f t="shared" si="26"/>
        <v>0</v>
      </c>
      <c r="E625" s="85">
        <f t="shared" si="27"/>
        <v>0</v>
      </c>
      <c r="F625" s="86">
        <f>Invoice!G627</f>
        <v>0</v>
      </c>
      <c r="G625" s="87">
        <f t="shared" si="28"/>
        <v>0</v>
      </c>
    </row>
    <row r="626" spans="1:7" s="84" customFormat="1" hidden="1">
      <c r="A626" s="100" t="str">
        <f>Invoice!F628</f>
        <v>Exchange rate :</v>
      </c>
      <c r="B626" s="79">
        <f>Invoice!C628</f>
        <v>0</v>
      </c>
      <c r="C626" s="80">
        <f>Invoice!B628</f>
        <v>0</v>
      </c>
      <c r="D626" s="85">
        <f t="shared" si="26"/>
        <v>0</v>
      </c>
      <c r="E626" s="85">
        <f t="shared" si="27"/>
        <v>0</v>
      </c>
      <c r="F626" s="86">
        <f>Invoice!G628</f>
        <v>0</v>
      </c>
      <c r="G626" s="87">
        <f t="shared" si="28"/>
        <v>0</v>
      </c>
    </row>
    <row r="627" spans="1:7" s="84" customFormat="1" hidden="1">
      <c r="A627" s="100" t="str">
        <f>Invoice!F629</f>
        <v>Exchange rate :</v>
      </c>
      <c r="B627" s="79">
        <f>Invoice!C629</f>
        <v>0</v>
      </c>
      <c r="C627" s="80">
        <f>Invoice!B629</f>
        <v>0</v>
      </c>
      <c r="D627" s="85">
        <f t="shared" si="26"/>
        <v>0</v>
      </c>
      <c r="E627" s="85">
        <f t="shared" si="27"/>
        <v>0</v>
      </c>
      <c r="F627" s="86">
        <f>Invoice!G629</f>
        <v>0</v>
      </c>
      <c r="G627" s="87">
        <f t="shared" si="28"/>
        <v>0</v>
      </c>
    </row>
    <row r="628" spans="1:7" s="84" customFormat="1" hidden="1">
      <c r="A628" s="100" t="str">
        <f>Invoice!F630</f>
        <v>Exchange rate :</v>
      </c>
      <c r="B628" s="79">
        <f>Invoice!C630</f>
        <v>0</v>
      </c>
      <c r="C628" s="80">
        <f>Invoice!B630</f>
        <v>0</v>
      </c>
      <c r="D628" s="85">
        <f t="shared" si="26"/>
        <v>0</v>
      </c>
      <c r="E628" s="85">
        <f t="shared" si="27"/>
        <v>0</v>
      </c>
      <c r="F628" s="86">
        <f>Invoice!G630</f>
        <v>0</v>
      </c>
      <c r="G628" s="87">
        <f t="shared" si="28"/>
        <v>0</v>
      </c>
    </row>
    <row r="629" spans="1:7" s="84" customFormat="1" hidden="1">
      <c r="A629" s="100" t="str">
        <f>Invoice!F631</f>
        <v>Exchange rate :</v>
      </c>
      <c r="B629" s="79">
        <f>Invoice!C631</f>
        <v>0</v>
      </c>
      <c r="C629" s="80">
        <f>Invoice!B631</f>
        <v>0</v>
      </c>
      <c r="D629" s="85">
        <f t="shared" si="26"/>
        <v>0</v>
      </c>
      <c r="E629" s="85">
        <f t="shared" si="27"/>
        <v>0</v>
      </c>
      <c r="F629" s="86">
        <f>Invoice!G631</f>
        <v>0</v>
      </c>
      <c r="G629" s="87">
        <f t="shared" si="28"/>
        <v>0</v>
      </c>
    </row>
    <row r="630" spans="1:7" s="84" customFormat="1" hidden="1">
      <c r="A630" s="100" t="str">
        <f>Invoice!F632</f>
        <v>Exchange rate :</v>
      </c>
      <c r="B630" s="79">
        <f>Invoice!C632</f>
        <v>0</v>
      </c>
      <c r="C630" s="80">
        <f>Invoice!B632</f>
        <v>0</v>
      </c>
      <c r="D630" s="85">
        <f t="shared" si="26"/>
        <v>0</v>
      </c>
      <c r="E630" s="85">
        <f t="shared" si="27"/>
        <v>0</v>
      </c>
      <c r="F630" s="86">
        <f>Invoice!G632</f>
        <v>0</v>
      </c>
      <c r="G630" s="87">
        <f t="shared" si="28"/>
        <v>0</v>
      </c>
    </row>
    <row r="631" spans="1:7" s="84" customFormat="1" hidden="1">
      <c r="A631" s="100" t="str">
        <f>Invoice!F633</f>
        <v>Exchange rate :</v>
      </c>
      <c r="B631" s="79">
        <f>Invoice!C633</f>
        <v>0</v>
      </c>
      <c r="C631" s="80">
        <f>Invoice!B633</f>
        <v>0</v>
      </c>
      <c r="D631" s="85">
        <f t="shared" si="26"/>
        <v>0</v>
      </c>
      <c r="E631" s="85">
        <f t="shared" si="27"/>
        <v>0</v>
      </c>
      <c r="F631" s="86">
        <f>Invoice!G633</f>
        <v>0</v>
      </c>
      <c r="G631" s="87">
        <f t="shared" si="28"/>
        <v>0</v>
      </c>
    </row>
    <row r="632" spans="1:7" s="84" customFormat="1" hidden="1">
      <c r="A632" s="100" t="str">
        <f>Invoice!F634</f>
        <v>Exchange rate :</v>
      </c>
      <c r="B632" s="79">
        <f>Invoice!C634</f>
        <v>0</v>
      </c>
      <c r="C632" s="80">
        <f>Invoice!B634</f>
        <v>0</v>
      </c>
      <c r="D632" s="85">
        <f t="shared" si="26"/>
        <v>0</v>
      </c>
      <c r="E632" s="85">
        <f t="shared" si="27"/>
        <v>0</v>
      </c>
      <c r="F632" s="86">
        <f>Invoice!G634</f>
        <v>0</v>
      </c>
      <c r="G632" s="87">
        <f t="shared" si="28"/>
        <v>0</v>
      </c>
    </row>
    <row r="633" spans="1:7" s="84" customFormat="1" hidden="1">
      <c r="A633" s="100" t="str">
        <f>Invoice!F635</f>
        <v>Exchange rate :</v>
      </c>
      <c r="B633" s="79">
        <f>Invoice!C635</f>
        <v>0</v>
      </c>
      <c r="C633" s="80">
        <f>Invoice!B635</f>
        <v>0</v>
      </c>
      <c r="D633" s="85">
        <f t="shared" si="26"/>
        <v>0</v>
      </c>
      <c r="E633" s="85">
        <f t="shared" si="27"/>
        <v>0</v>
      </c>
      <c r="F633" s="86">
        <f>Invoice!G635</f>
        <v>0</v>
      </c>
      <c r="G633" s="87">
        <f t="shared" si="28"/>
        <v>0</v>
      </c>
    </row>
    <row r="634" spans="1:7" s="84" customFormat="1" hidden="1">
      <c r="A634" s="100" t="str">
        <f>Invoice!F636</f>
        <v>Exchange rate :</v>
      </c>
      <c r="B634" s="79">
        <f>Invoice!C636</f>
        <v>0</v>
      </c>
      <c r="C634" s="80">
        <f>Invoice!B636</f>
        <v>0</v>
      </c>
      <c r="D634" s="85">
        <f t="shared" si="26"/>
        <v>0</v>
      </c>
      <c r="E634" s="85">
        <f t="shared" si="27"/>
        <v>0</v>
      </c>
      <c r="F634" s="86">
        <f>Invoice!G636</f>
        <v>0</v>
      </c>
      <c r="G634" s="87">
        <f t="shared" si="28"/>
        <v>0</v>
      </c>
    </row>
    <row r="635" spans="1:7" s="84" customFormat="1" hidden="1">
      <c r="A635" s="100" t="str">
        <f>Invoice!F637</f>
        <v>Exchange rate :</v>
      </c>
      <c r="B635" s="79">
        <f>Invoice!C637</f>
        <v>0</v>
      </c>
      <c r="C635" s="80">
        <f>Invoice!B637</f>
        <v>0</v>
      </c>
      <c r="D635" s="85">
        <f t="shared" si="26"/>
        <v>0</v>
      </c>
      <c r="E635" s="85">
        <f t="shared" si="27"/>
        <v>0</v>
      </c>
      <c r="F635" s="86">
        <f>Invoice!G637</f>
        <v>0</v>
      </c>
      <c r="G635" s="87">
        <f t="shared" si="28"/>
        <v>0</v>
      </c>
    </row>
    <row r="636" spans="1:7" s="84" customFormat="1" hidden="1">
      <c r="A636" s="100" t="str">
        <f>Invoice!F638</f>
        <v>Exchange rate :</v>
      </c>
      <c r="B636" s="79">
        <f>Invoice!C638</f>
        <v>0</v>
      </c>
      <c r="C636" s="80">
        <f>Invoice!B638</f>
        <v>0</v>
      </c>
      <c r="D636" s="85">
        <f t="shared" si="26"/>
        <v>0</v>
      </c>
      <c r="E636" s="85">
        <f t="shared" si="27"/>
        <v>0</v>
      </c>
      <c r="F636" s="86">
        <f>Invoice!G638</f>
        <v>0</v>
      </c>
      <c r="G636" s="87">
        <f t="shared" si="28"/>
        <v>0</v>
      </c>
    </row>
    <row r="637" spans="1:7" s="84" customFormat="1" hidden="1">
      <c r="A637" s="100" t="str">
        <f>Invoice!F639</f>
        <v>Exchange rate :</v>
      </c>
      <c r="B637" s="79">
        <f>Invoice!C639</f>
        <v>0</v>
      </c>
      <c r="C637" s="80">
        <f>Invoice!B639</f>
        <v>0</v>
      </c>
      <c r="D637" s="85">
        <f t="shared" si="26"/>
        <v>0</v>
      </c>
      <c r="E637" s="85">
        <f t="shared" si="27"/>
        <v>0</v>
      </c>
      <c r="F637" s="86">
        <f>Invoice!G639</f>
        <v>0</v>
      </c>
      <c r="G637" s="87">
        <f t="shared" si="28"/>
        <v>0</v>
      </c>
    </row>
    <row r="638" spans="1:7" s="84" customFormat="1" hidden="1">
      <c r="A638" s="100" t="str">
        <f>Invoice!F640</f>
        <v>Exchange rate :</v>
      </c>
      <c r="B638" s="79">
        <f>Invoice!C640</f>
        <v>0</v>
      </c>
      <c r="C638" s="80">
        <f>Invoice!B640</f>
        <v>0</v>
      </c>
      <c r="D638" s="85">
        <f t="shared" si="26"/>
        <v>0</v>
      </c>
      <c r="E638" s="85">
        <f t="shared" si="27"/>
        <v>0</v>
      </c>
      <c r="F638" s="86">
        <f>Invoice!G640</f>
        <v>0</v>
      </c>
      <c r="G638" s="87">
        <f t="shared" si="28"/>
        <v>0</v>
      </c>
    </row>
    <row r="639" spans="1:7" s="84" customFormat="1" hidden="1">
      <c r="A639" s="100" t="str">
        <f>Invoice!F641</f>
        <v>Exchange rate :</v>
      </c>
      <c r="B639" s="79">
        <f>Invoice!C641</f>
        <v>0</v>
      </c>
      <c r="C639" s="80">
        <f>Invoice!B641</f>
        <v>0</v>
      </c>
      <c r="D639" s="85">
        <f t="shared" si="26"/>
        <v>0</v>
      </c>
      <c r="E639" s="85">
        <f t="shared" si="27"/>
        <v>0</v>
      </c>
      <c r="F639" s="86">
        <f>Invoice!G641</f>
        <v>0</v>
      </c>
      <c r="G639" s="87">
        <f t="shared" si="28"/>
        <v>0</v>
      </c>
    </row>
    <row r="640" spans="1:7" s="84" customFormat="1" hidden="1">
      <c r="A640" s="100" t="str">
        <f>Invoice!F642</f>
        <v>Exchange rate :</v>
      </c>
      <c r="B640" s="79">
        <f>Invoice!C642</f>
        <v>0</v>
      </c>
      <c r="C640" s="80">
        <f>Invoice!B642</f>
        <v>0</v>
      </c>
      <c r="D640" s="85">
        <f t="shared" si="26"/>
        <v>0</v>
      </c>
      <c r="E640" s="85">
        <f t="shared" si="27"/>
        <v>0</v>
      </c>
      <c r="F640" s="86">
        <f>Invoice!G642</f>
        <v>0</v>
      </c>
      <c r="G640" s="87">
        <f t="shared" si="28"/>
        <v>0</v>
      </c>
    </row>
    <row r="641" spans="1:7" s="84" customFormat="1" hidden="1">
      <c r="A641" s="100" t="str">
        <f>Invoice!F643</f>
        <v>Exchange rate :</v>
      </c>
      <c r="B641" s="79">
        <f>Invoice!C643</f>
        <v>0</v>
      </c>
      <c r="C641" s="80">
        <f>Invoice!B643</f>
        <v>0</v>
      </c>
      <c r="D641" s="85">
        <f t="shared" ref="D641:D704" si="29">F641/$D$14</f>
        <v>0</v>
      </c>
      <c r="E641" s="85">
        <f t="shared" ref="E641:E704" si="30">G641/$D$14</f>
        <v>0</v>
      </c>
      <c r="F641" s="86">
        <f>Invoice!G643</f>
        <v>0</v>
      </c>
      <c r="G641" s="87">
        <f t="shared" ref="G641:G704" si="31">C641*F641</f>
        <v>0</v>
      </c>
    </row>
    <row r="642" spans="1:7" s="84" customFormat="1" hidden="1">
      <c r="A642" s="100" t="str">
        <f>Invoice!F644</f>
        <v>Exchange rate :</v>
      </c>
      <c r="B642" s="79">
        <f>Invoice!C644</f>
        <v>0</v>
      </c>
      <c r="C642" s="80">
        <f>Invoice!B644</f>
        <v>0</v>
      </c>
      <c r="D642" s="85">
        <f t="shared" si="29"/>
        <v>0</v>
      </c>
      <c r="E642" s="85">
        <f t="shared" si="30"/>
        <v>0</v>
      </c>
      <c r="F642" s="86">
        <f>Invoice!G644</f>
        <v>0</v>
      </c>
      <c r="G642" s="87">
        <f t="shared" si="31"/>
        <v>0</v>
      </c>
    </row>
    <row r="643" spans="1:7" s="84" customFormat="1" hidden="1">
      <c r="A643" s="100" t="str">
        <f>Invoice!F645</f>
        <v>Exchange rate :</v>
      </c>
      <c r="B643" s="79">
        <f>Invoice!C645</f>
        <v>0</v>
      </c>
      <c r="C643" s="80">
        <f>Invoice!B645</f>
        <v>0</v>
      </c>
      <c r="D643" s="85">
        <f t="shared" si="29"/>
        <v>0</v>
      </c>
      <c r="E643" s="85">
        <f t="shared" si="30"/>
        <v>0</v>
      </c>
      <c r="F643" s="86">
        <f>Invoice!G645</f>
        <v>0</v>
      </c>
      <c r="G643" s="87">
        <f t="shared" si="31"/>
        <v>0</v>
      </c>
    </row>
    <row r="644" spans="1:7" s="84" customFormat="1" hidden="1">
      <c r="A644" s="100" t="str">
        <f>Invoice!F646</f>
        <v>Exchange rate :</v>
      </c>
      <c r="B644" s="79">
        <f>Invoice!C646</f>
        <v>0</v>
      </c>
      <c r="C644" s="80">
        <f>Invoice!B646</f>
        <v>0</v>
      </c>
      <c r="D644" s="85">
        <f t="shared" si="29"/>
        <v>0</v>
      </c>
      <c r="E644" s="85">
        <f t="shared" si="30"/>
        <v>0</v>
      </c>
      <c r="F644" s="86">
        <f>Invoice!G646</f>
        <v>0</v>
      </c>
      <c r="G644" s="87">
        <f t="shared" si="31"/>
        <v>0</v>
      </c>
    </row>
    <row r="645" spans="1:7" s="84" customFormat="1" hidden="1">
      <c r="A645" s="100" t="str">
        <f>Invoice!F647</f>
        <v>Exchange rate :</v>
      </c>
      <c r="B645" s="79">
        <f>Invoice!C647</f>
        <v>0</v>
      </c>
      <c r="C645" s="80">
        <f>Invoice!B647</f>
        <v>0</v>
      </c>
      <c r="D645" s="85">
        <f t="shared" si="29"/>
        <v>0</v>
      </c>
      <c r="E645" s="85">
        <f t="shared" si="30"/>
        <v>0</v>
      </c>
      <c r="F645" s="86">
        <f>Invoice!G647</f>
        <v>0</v>
      </c>
      <c r="G645" s="87">
        <f t="shared" si="31"/>
        <v>0</v>
      </c>
    </row>
    <row r="646" spans="1:7" s="84" customFormat="1" hidden="1">
      <c r="A646" s="100" t="str">
        <f>Invoice!F648</f>
        <v>Exchange rate :</v>
      </c>
      <c r="B646" s="79">
        <f>Invoice!C648</f>
        <v>0</v>
      </c>
      <c r="C646" s="80">
        <f>Invoice!B648</f>
        <v>0</v>
      </c>
      <c r="D646" s="85">
        <f t="shared" si="29"/>
        <v>0</v>
      </c>
      <c r="E646" s="85">
        <f t="shared" si="30"/>
        <v>0</v>
      </c>
      <c r="F646" s="86">
        <f>Invoice!G648</f>
        <v>0</v>
      </c>
      <c r="G646" s="87">
        <f t="shared" si="31"/>
        <v>0</v>
      </c>
    </row>
    <row r="647" spans="1:7" s="84" customFormat="1" hidden="1">
      <c r="A647" s="100" t="str">
        <f>Invoice!F649</f>
        <v>Exchange rate :</v>
      </c>
      <c r="B647" s="79">
        <f>Invoice!C649</f>
        <v>0</v>
      </c>
      <c r="C647" s="80">
        <f>Invoice!B649</f>
        <v>0</v>
      </c>
      <c r="D647" s="85">
        <f t="shared" si="29"/>
        <v>0</v>
      </c>
      <c r="E647" s="85">
        <f t="shared" si="30"/>
        <v>0</v>
      </c>
      <c r="F647" s="86">
        <f>Invoice!G649</f>
        <v>0</v>
      </c>
      <c r="G647" s="87">
        <f t="shared" si="31"/>
        <v>0</v>
      </c>
    </row>
    <row r="648" spans="1:7" s="84" customFormat="1" hidden="1">
      <c r="A648" s="100" t="str">
        <f>Invoice!F650</f>
        <v>Exchange rate :</v>
      </c>
      <c r="B648" s="79">
        <f>Invoice!C650</f>
        <v>0</v>
      </c>
      <c r="C648" s="80">
        <f>Invoice!B650</f>
        <v>0</v>
      </c>
      <c r="D648" s="85">
        <f t="shared" si="29"/>
        <v>0</v>
      </c>
      <c r="E648" s="85">
        <f t="shared" si="30"/>
        <v>0</v>
      </c>
      <c r="F648" s="86">
        <f>Invoice!G650</f>
        <v>0</v>
      </c>
      <c r="G648" s="87">
        <f t="shared" si="31"/>
        <v>0</v>
      </c>
    </row>
    <row r="649" spans="1:7" s="84" customFormat="1" hidden="1">
      <c r="A649" s="100" t="str">
        <f>Invoice!F651</f>
        <v>Exchange rate :</v>
      </c>
      <c r="B649" s="79">
        <f>Invoice!C651</f>
        <v>0</v>
      </c>
      <c r="C649" s="80">
        <f>Invoice!B651</f>
        <v>0</v>
      </c>
      <c r="D649" s="85">
        <f t="shared" si="29"/>
        <v>0</v>
      </c>
      <c r="E649" s="85">
        <f t="shared" si="30"/>
        <v>0</v>
      </c>
      <c r="F649" s="86">
        <f>Invoice!G651</f>
        <v>0</v>
      </c>
      <c r="G649" s="87">
        <f t="shared" si="31"/>
        <v>0</v>
      </c>
    </row>
    <row r="650" spans="1:7" s="84" customFormat="1" hidden="1">
      <c r="A650" s="100" t="str">
        <f>Invoice!F652</f>
        <v>Exchange rate :</v>
      </c>
      <c r="B650" s="79">
        <f>Invoice!C652</f>
        <v>0</v>
      </c>
      <c r="C650" s="80">
        <f>Invoice!B652</f>
        <v>0</v>
      </c>
      <c r="D650" s="85">
        <f t="shared" si="29"/>
        <v>0</v>
      </c>
      <c r="E650" s="85">
        <f t="shared" si="30"/>
        <v>0</v>
      </c>
      <c r="F650" s="86">
        <f>Invoice!G652</f>
        <v>0</v>
      </c>
      <c r="G650" s="87">
        <f t="shared" si="31"/>
        <v>0</v>
      </c>
    </row>
    <row r="651" spans="1:7" s="84" customFormat="1" hidden="1">
      <c r="A651" s="100" t="str">
        <f>Invoice!F653</f>
        <v>Exchange rate :</v>
      </c>
      <c r="B651" s="79">
        <f>Invoice!C653</f>
        <v>0</v>
      </c>
      <c r="C651" s="80">
        <f>Invoice!B653</f>
        <v>0</v>
      </c>
      <c r="D651" s="85">
        <f t="shared" si="29"/>
        <v>0</v>
      </c>
      <c r="E651" s="85">
        <f t="shared" si="30"/>
        <v>0</v>
      </c>
      <c r="F651" s="86">
        <f>Invoice!G653</f>
        <v>0</v>
      </c>
      <c r="G651" s="87">
        <f t="shared" si="31"/>
        <v>0</v>
      </c>
    </row>
    <row r="652" spans="1:7" s="84" customFormat="1" hidden="1">
      <c r="A652" s="100" t="str">
        <f>Invoice!F654</f>
        <v>Exchange rate :</v>
      </c>
      <c r="B652" s="79">
        <f>Invoice!C654</f>
        <v>0</v>
      </c>
      <c r="C652" s="80">
        <f>Invoice!B654</f>
        <v>0</v>
      </c>
      <c r="D652" s="85">
        <f t="shared" si="29"/>
        <v>0</v>
      </c>
      <c r="E652" s="85">
        <f t="shared" si="30"/>
        <v>0</v>
      </c>
      <c r="F652" s="86">
        <f>Invoice!G654</f>
        <v>0</v>
      </c>
      <c r="G652" s="87">
        <f t="shared" si="31"/>
        <v>0</v>
      </c>
    </row>
    <row r="653" spans="1:7" s="84" customFormat="1" hidden="1">
      <c r="A653" s="100" t="str">
        <f>Invoice!F655</f>
        <v>Exchange rate :</v>
      </c>
      <c r="B653" s="79">
        <f>Invoice!C655</f>
        <v>0</v>
      </c>
      <c r="C653" s="80">
        <f>Invoice!B655</f>
        <v>0</v>
      </c>
      <c r="D653" s="85">
        <f t="shared" si="29"/>
        <v>0</v>
      </c>
      <c r="E653" s="85">
        <f t="shared" si="30"/>
        <v>0</v>
      </c>
      <c r="F653" s="86">
        <f>Invoice!G655</f>
        <v>0</v>
      </c>
      <c r="G653" s="87">
        <f t="shared" si="31"/>
        <v>0</v>
      </c>
    </row>
    <row r="654" spans="1:7" s="84" customFormat="1" hidden="1">
      <c r="A654" s="100" t="str">
        <f>Invoice!F656</f>
        <v>Exchange rate :</v>
      </c>
      <c r="B654" s="79">
        <f>Invoice!C656</f>
        <v>0</v>
      </c>
      <c r="C654" s="80">
        <f>Invoice!B656</f>
        <v>0</v>
      </c>
      <c r="D654" s="85">
        <f t="shared" si="29"/>
        <v>0</v>
      </c>
      <c r="E654" s="85">
        <f t="shared" si="30"/>
        <v>0</v>
      </c>
      <c r="F654" s="86">
        <f>Invoice!G656</f>
        <v>0</v>
      </c>
      <c r="G654" s="87">
        <f t="shared" si="31"/>
        <v>0</v>
      </c>
    </row>
    <row r="655" spans="1:7" s="84" customFormat="1" hidden="1">
      <c r="A655" s="100" t="str">
        <f>Invoice!F657</f>
        <v>Exchange rate :</v>
      </c>
      <c r="B655" s="79">
        <f>Invoice!C657</f>
        <v>0</v>
      </c>
      <c r="C655" s="80">
        <f>Invoice!B657</f>
        <v>0</v>
      </c>
      <c r="D655" s="85">
        <f t="shared" si="29"/>
        <v>0</v>
      </c>
      <c r="E655" s="85">
        <f t="shared" si="30"/>
        <v>0</v>
      </c>
      <c r="F655" s="86">
        <f>Invoice!G657</f>
        <v>0</v>
      </c>
      <c r="G655" s="87">
        <f t="shared" si="31"/>
        <v>0</v>
      </c>
    </row>
    <row r="656" spans="1:7" s="84" customFormat="1" hidden="1">
      <c r="A656" s="100" t="str">
        <f>Invoice!F658</f>
        <v>Exchange rate :</v>
      </c>
      <c r="B656" s="79">
        <f>Invoice!C658</f>
        <v>0</v>
      </c>
      <c r="C656" s="80">
        <f>Invoice!B658</f>
        <v>0</v>
      </c>
      <c r="D656" s="85">
        <f t="shared" si="29"/>
        <v>0</v>
      </c>
      <c r="E656" s="85">
        <f t="shared" si="30"/>
        <v>0</v>
      </c>
      <c r="F656" s="86">
        <f>Invoice!G658</f>
        <v>0</v>
      </c>
      <c r="G656" s="87">
        <f t="shared" si="31"/>
        <v>0</v>
      </c>
    </row>
    <row r="657" spans="1:7" s="84" customFormat="1" hidden="1">
      <c r="A657" s="100" t="str">
        <f>Invoice!F659</f>
        <v>Exchange rate :</v>
      </c>
      <c r="B657" s="79">
        <f>Invoice!C659</f>
        <v>0</v>
      </c>
      <c r="C657" s="80">
        <f>Invoice!B659</f>
        <v>0</v>
      </c>
      <c r="D657" s="85">
        <f t="shared" si="29"/>
        <v>0</v>
      </c>
      <c r="E657" s="85">
        <f t="shared" si="30"/>
        <v>0</v>
      </c>
      <c r="F657" s="86">
        <f>Invoice!G659</f>
        <v>0</v>
      </c>
      <c r="G657" s="87">
        <f t="shared" si="31"/>
        <v>0</v>
      </c>
    </row>
    <row r="658" spans="1:7" s="84" customFormat="1" hidden="1">
      <c r="A658" s="100" t="str">
        <f>Invoice!F660</f>
        <v>Exchange rate :</v>
      </c>
      <c r="B658" s="79">
        <f>Invoice!C660</f>
        <v>0</v>
      </c>
      <c r="C658" s="80">
        <f>Invoice!B660</f>
        <v>0</v>
      </c>
      <c r="D658" s="85">
        <f t="shared" si="29"/>
        <v>0</v>
      </c>
      <c r="E658" s="85">
        <f t="shared" si="30"/>
        <v>0</v>
      </c>
      <c r="F658" s="86">
        <f>Invoice!G660</f>
        <v>0</v>
      </c>
      <c r="G658" s="87">
        <f t="shared" si="31"/>
        <v>0</v>
      </c>
    </row>
    <row r="659" spans="1:7" s="84" customFormat="1" hidden="1">
      <c r="A659" s="100" t="str">
        <f>Invoice!F661</f>
        <v>Exchange rate :</v>
      </c>
      <c r="B659" s="79">
        <f>Invoice!C661</f>
        <v>0</v>
      </c>
      <c r="C659" s="80">
        <f>Invoice!B661</f>
        <v>0</v>
      </c>
      <c r="D659" s="85">
        <f t="shared" si="29"/>
        <v>0</v>
      </c>
      <c r="E659" s="85">
        <f t="shared" si="30"/>
        <v>0</v>
      </c>
      <c r="F659" s="86">
        <f>Invoice!G661</f>
        <v>0</v>
      </c>
      <c r="G659" s="87">
        <f t="shared" si="31"/>
        <v>0</v>
      </c>
    </row>
    <row r="660" spans="1:7" s="84" customFormat="1" hidden="1">
      <c r="A660" s="100" t="str">
        <f>Invoice!F662</f>
        <v>Exchange rate :</v>
      </c>
      <c r="B660" s="79">
        <f>Invoice!C662</f>
        <v>0</v>
      </c>
      <c r="C660" s="80">
        <f>Invoice!B662</f>
        <v>0</v>
      </c>
      <c r="D660" s="85">
        <f t="shared" si="29"/>
        <v>0</v>
      </c>
      <c r="E660" s="85">
        <f t="shared" si="30"/>
        <v>0</v>
      </c>
      <c r="F660" s="86">
        <f>Invoice!G662</f>
        <v>0</v>
      </c>
      <c r="G660" s="87">
        <f t="shared" si="31"/>
        <v>0</v>
      </c>
    </row>
    <row r="661" spans="1:7" s="84" customFormat="1" hidden="1">
      <c r="A661" s="100" t="str">
        <f>Invoice!F663</f>
        <v>Exchange rate :</v>
      </c>
      <c r="B661" s="79">
        <f>Invoice!C663</f>
        <v>0</v>
      </c>
      <c r="C661" s="80">
        <f>Invoice!B663</f>
        <v>0</v>
      </c>
      <c r="D661" s="85">
        <f t="shared" si="29"/>
        <v>0</v>
      </c>
      <c r="E661" s="85">
        <f t="shared" si="30"/>
        <v>0</v>
      </c>
      <c r="F661" s="86">
        <f>Invoice!G663</f>
        <v>0</v>
      </c>
      <c r="G661" s="87">
        <f t="shared" si="31"/>
        <v>0</v>
      </c>
    </row>
    <row r="662" spans="1:7" s="84" customFormat="1" hidden="1">
      <c r="A662" s="100" t="str">
        <f>Invoice!F664</f>
        <v>Exchange rate :</v>
      </c>
      <c r="B662" s="79">
        <f>Invoice!C664</f>
        <v>0</v>
      </c>
      <c r="C662" s="80">
        <f>Invoice!B664</f>
        <v>0</v>
      </c>
      <c r="D662" s="85">
        <f t="shared" si="29"/>
        <v>0</v>
      </c>
      <c r="E662" s="85">
        <f t="shared" si="30"/>
        <v>0</v>
      </c>
      <c r="F662" s="86">
        <f>Invoice!G664</f>
        <v>0</v>
      </c>
      <c r="G662" s="87">
        <f t="shared" si="31"/>
        <v>0</v>
      </c>
    </row>
    <row r="663" spans="1:7" s="84" customFormat="1" hidden="1">
      <c r="A663" s="100" t="str">
        <f>Invoice!F665</f>
        <v>Exchange rate :</v>
      </c>
      <c r="B663" s="79">
        <f>Invoice!C665</f>
        <v>0</v>
      </c>
      <c r="C663" s="80">
        <f>Invoice!B665</f>
        <v>0</v>
      </c>
      <c r="D663" s="85">
        <f t="shared" si="29"/>
        <v>0</v>
      </c>
      <c r="E663" s="85">
        <f t="shared" si="30"/>
        <v>0</v>
      </c>
      <c r="F663" s="86">
        <f>Invoice!G665</f>
        <v>0</v>
      </c>
      <c r="G663" s="87">
        <f t="shared" si="31"/>
        <v>0</v>
      </c>
    </row>
    <row r="664" spans="1:7" s="84" customFormat="1" hidden="1">
      <c r="A664" s="100" t="str">
        <f>Invoice!F666</f>
        <v>Exchange rate :</v>
      </c>
      <c r="B664" s="79">
        <f>Invoice!C666</f>
        <v>0</v>
      </c>
      <c r="C664" s="80">
        <f>Invoice!B666</f>
        <v>0</v>
      </c>
      <c r="D664" s="85">
        <f t="shared" si="29"/>
        <v>0</v>
      </c>
      <c r="E664" s="85">
        <f t="shared" si="30"/>
        <v>0</v>
      </c>
      <c r="F664" s="86">
        <f>Invoice!G666</f>
        <v>0</v>
      </c>
      <c r="G664" s="87">
        <f t="shared" si="31"/>
        <v>0</v>
      </c>
    </row>
    <row r="665" spans="1:7" s="84" customFormat="1" hidden="1">
      <c r="A665" s="100" t="str">
        <f>Invoice!F667</f>
        <v>Exchange rate :</v>
      </c>
      <c r="B665" s="79">
        <f>Invoice!C667</f>
        <v>0</v>
      </c>
      <c r="C665" s="80">
        <f>Invoice!B667</f>
        <v>0</v>
      </c>
      <c r="D665" s="85">
        <f t="shared" si="29"/>
        <v>0</v>
      </c>
      <c r="E665" s="85">
        <f t="shared" si="30"/>
        <v>0</v>
      </c>
      <c r="F665" s="86">
        <f>Invoice!G667</f>
        <v>0</v>
      </c>
      <c r="G665" s="87">
        <f t="shared" si="31"/>
        <v>0</v>
      </c>
    </row>
    <row r="666" spans="1:7" s="84" customFormat="1" hidden="1">
      <c r="A666" s="100" t="str">
        <f>Invoice!F668</f>
        <v>Exchange rate :</v>
      </c>
      <c r="B666" s="79">
        <f>Invoice!C668</f>
        <v>0</v>
      </c>
      <c r="C666" s="80">
        <f>Invoice!B668</f>
        <v>0</v>
      </c>
      <c r="D666" s="85">
        <f t="shared" si="29"/>
        <v>0</v>
      </c>
      <c r="E666" s="85">
        <f t="shared" si="30"/>
        <v>0</v>
      </c>
      <c r="F666" s="86">
        <f>Invoice!G668</f>
        <v>0</v>
      </c>
      <c r="G666" s="87">
        <f t="shared" si="31"/>
        <v>0</v>
      </c>
    </row>
    <row r="667" spans="1:7" s="84" customFormat="1" hidden="1">
      <c r="A667" s="100" t="str">
        <f>Invoice!F669</f>
        <v>Exchange rate :</v>
      </c>
      <c r="B667" s="79">
        <f>Invoice!C669</f>
        <v>0</v>
      </c>
      <c r="C667" s="80">
        <f>Invoice!B669</f>
        <v>0</v>
      </c>
      <c r="D667" s="85">
        <f t="shared" si="29"/>
        <v>0</v>
      </c>
      <c r="E667" s="85">
        <f t="shared" si="30"/>
        <v>0</v>
      </c>
      <c r="F667" s="86">
        <f>Invoice!G669</f>
        <v>0</v>
      </c>
      <c r="G667" s="87">
        <f t="shared" si="31"/>
        <v>0</v>
      </c>
    </row>
    <row r="668" spans="1:7" s="84" customFormat="1" hidden="1">
      <c r="A668" s="100" t="str">
        <f>Invoice!F670</f>
        <v>Exchange rate :</v>
      </c>
      <c r="B668" s="79">
        <f>Invoice!C670</f>
        <v>0</v>
      </c>
      <c r="C668" s="80">
        <f>Invoice!B670</f>
        <v>0</v>
      </c>
      <c r="D668" s="85">
        <f t="shared" si="29"/>
        <v>0</v>
      </c>
      <c r="E668" s="85">
        <f t="shared" si="30"/>
        <v>0</v>
      </c>
      <c r="F668" s="86">
        <f>Invoice!G670</f>
        <v>0</v>
      </c>
      <c r="G668" s="87">
        <f t="shared" si="31"/>
        <v>0</v>
      </c>
    </row>
    <row r="669" spans="1:7" s="84" customFormat="1" hidden="1">
      <c r="A669" s="100" t="str">
        <f>Invoice!F671</f>
        <v>Exchange rate :</v>
      </c>
      <c r="B669" s="79">
        <f>Invoice!C671</f>
        <v>0</v>
      </c>
      <c r="C669" s="80">
        <f>Invoice!B671</f>
        <v>0</v>
      </c>
      <c r="D669" s="85">
        <f t="shared" si="29"/>
        <v>0</v>
      </c>
      <c r="E669" s="85">
        <f t="shared" si="30"/>
        <v>0</v>
      </c>
      <c r="F669" s="86">
        <f>Invoice!G671</f>
        <v>0</v>
      </c>
      <c r="G669" s="87">
        <f t="shared" si="31"/>
        <v>0</v>
      </c>
    </row>
    <row r="670" spans="1:7" s="84" customFormat="1" hidden="1">
      <c r="A670" s="100" t="str">
        <f>Invoice!F672</f>
        <v>Exchange rate :</v>
      </c>
      <c r="B670" s="79">
        <f>Invoice!C672</f>
        <v>0</v>
      </c>
      <c r="C670" s="80">
        <f>Invoice!B672</f>
        <v>0</v>
      </c>
      <c r="D670" s="85">
        <f t="shared" si="29"/>
        <v>0</v>
      </c>
      <c r="E670" s="85">
        <f t="shared" si="30"/>
        <v>0</v>
      </c>
      <c r="F670" s="86">
        <f>Invoice!G672</f>
        <v>0</v>
      </c>
      <c r="G670" s="87">
        <f t="shared" si="31"/>
        <v>0</v>
      </c>
    </row>
    <row r="671" spans="1:7" s="84" customFormat="1" hidden="1">
      <c r="A671" s="100" t="str">
        <f>Invoice!F673</f>
        <v>Exchange rate :</v>
      </c>
      <c r="B671" s="79">
        <f>Invoice!C673</f>
        <v>0</v>
      </c>
      <c r="C671" s="80">
        <f>Invoice!B673</f>
        <v>0</v>
      </c>
      <c r="D671" s="85">
        <f t="shared" si="29"/>
        <v>0</v>
      </c>
      <c r="E671" s="85">
        <f t="shared" si="30"/>
        <v>0</v>
      </c>
      <c r="F671" s="86">
        <f>Invoice!G673</f>
        <v>0</v>
      </c>
      <c r="G671" s="87">
        <f t="shared" si="31"/>
        <v>0</v>
      </c>
    </row>
    <row r="672" spans="1:7" s="84" customFormat="1" hidden="1">
      <c r="A672" s="100" t="str">
        <f>Invoice!F674</f>
        <v>Exchange rate :</v>
      </c>
      <c r="B672" s="79">
        <f>Invoice!C674</f>
        <v>0</v>
      </c>
      <c r="C672" s="80">
        <f>Invoice!B674</f>
        <v>0</v>
      </c>
      <c r="D672" s="85">
        <f t="shared" si="29"/>
        <v>0</v>
      </c>
      <c r="E672" s="85">
        <f t="shared" si="30"/>
        <v>0</v>
      </c>
      <c r="F672" s="86">
        <f>Invoice!G674</f>
        <v>0</v>
      </c>
      <c r="G672" s="87">
        <f t="shared" si="31"/>
        <v>0</v>
      </c>
    </row>
    <row r="673" spans="1:7" s="84" customFormat="1" hidden="1">
      <c r="A673" s="100" t="str">
        <f>Invoice!F675</f>
        <v>Exchange rate :</v>
      </c>
      <c r="B673" s="79">
        <f>Invoice!C675</f>
        <v>0</v>
      </c>
      <c r="C673" s="80">
        <f>Invoice!B675</f>
        <v>0</v>
      </c>
      <c r="D673" s="85">
        <f t="shared" si="29"/>
        <v>0</v>
      </c>
      <c r="E673" s="85">
        <f t="shared" si="30"/>
        <v>0</v>
      </c>
      <c r="F673" s="86">
        <f>Invoice!G675</f>
        <v>0</v>
      </c>
      <c r="G673" s="87">
        <f t="shared" si="31"/>
        <v>0</v>
      </c>
    </row>
    <row r="674" spans="1:7" s="84" customFormat="1" hidden="1">
      <c r="A674" s="100" t="str">
        <f>Invoice!F676</f>
        <v>Exchange rate :</v>
      </c>
      <c r="B674" s="79">
        <f>Invoice!C676</f>
        <v>0</v>
      </c>
      <c r="C674" s="80">
        <f>Invoice!B676</f>
        <v>0</v>
      </c>
      <c r="D674" s="85">
        <f t="shared" si="29"/>
        <v>0</v>
      </c>
      <c r="E674" s="85">
        <f t="shared" si="30"/>
        <v>0</v>
      </c>
      <c r="F674" s="86">
        <f>Invoice!G676</f>
        <v>0</v>
      </c>
      <c r="G674" s="87">
        <f t="shared" si="31"/>
        <v>0</v>
      </c>
    </row>
    <row r="675" spans="1:7" s="84" customFormat="1" hidden="1">
      <c r="A675" s="100" t="str">
        <f>Invoice!F677</f>
        <v>Exchange rate :</v>
      </c>
      <c r="B675" s="79">
        <f>Invoice!C677</f>
        <v>0</v>
      </c>
      <c r="C675" s="80">
        <f>Invoice!B677</f>
        <v>0</v>
      </c>
      <c r="D675" s="85">
        <f t="shared" si="29"/>
        <v>0</v>
      </c>
      <c r="E675" s="85">
        <f t="shared" si="30"/>
        <v>0</v>
      </c>
      <c r="F675" s="86">
        <f>Invoice!G677</f>
        <v>0</v>
      </c>
      <c r="G675" s="87">
        <f t="shared" si="31"/>
        <v>0</v>
      </c>
    </row>
    <row r="676" spans="1:7" s="84" customFormat="1" hidden="1">
      <c r="A676" s="100" t="str">
        <f>Invoice!F678</f>
        <v>Exchange rate :</v>
      </c>
      <c r="B676" s="79">
        <f>Invoice!C678</f>
        <v>0</v>
      </c>
      <c r="C676" s="80">
        <f>Invoice!B678</f>
        <v>0</v>
      </c>
      <c r="D676" s="85">
        <f t="shared" si="29"/>
        <v>0</v>
      </c>
      <c r="E676" s="85">
        <f t="shared" si="30"/>
        <v>0</v>
      </c>
      <c r="F676" s="86">
        <f>Invoice!G678</f>
        <v>0</v>
      </c>
      <c r="G676" s="87">
        <f t="shared" si="31"/>
        <v>0</v>
      </c>
    </row>
    <row r="677" spans="1:7" s="84" customFormat="1" hidden="1">
      <c r="A677" s="100" t="str">
        <f>Invoice!F679</f>
        <v>Exchange rate :</v>
      </c>
      <c r="B677" s="79">
        <f>Invoice!C679</f>
        <v>0</v>
      </c>
      <c r="C677" s="80">
        <f>Invoice!B679</f>
        <v>0</v>
      </c>
      <c r="D677" s="85">
        <f t="shared" si="29"/>
        <v>0</v>
      </c>
      <c r="E677" s="85">
        <f t="shared" si="30"/>
        <v>0</v>
      </c>
      <c r="F677" s="86">
        <f>Invoice!G679</f>
        <v>0</v>
      </c>
      <c r="G677" s="87">
        <f t="shared" si="31"/>
        <v>0</v>
      </c>
    </row>
    <row r="678" spans="1:7" s="84" customFormat="1" hidden="1">
      <c r="A678" s="100" t="str">
        <f>Invoice!F680</f>
        <v>Exchange rate :</v>
      </c>
      <c r="B678" s="79">
        <f>Invoice!C680</f>
        <v>0</v>
      </c>
      <c r="C678" s="80">
        <f>Invoice!B680</f>
        <v>0</v>
      </c>
      <c r="D678" s="85">
        <f t="shared" si="29"/>
        <v>0</v>
      </c>
      <c r="E678" s="85">
        <f t="shared" si="30"/>
        <v>0</v>
      </c>
      <c r="F678" s="86">
        <f>Invoice!G680</f>
        <v>0</v>
      </c>
      <c r="G678" s="87">
        <f t="shared" si="31"/>
        <v>0</v>
      </c>
    </row>
    <row r="679" spans="1:7" s="84" customFormat="1" hidden="1">
      <c r="A679" s="100" t="str">
        <f>Invoice!F681</f>
        <v>Exchange rate :</v>
      </c>
      <c r="B679" s="79">
        <f>Invoice!C681</f>
        <v>0</v>
      </c>
      <c r="C679" s="80">
        <f>Invoice!B681</f>
        <v>0</v>
      </c>
      <c r="D679" s="85">
        <f t="shared" si="29"/>
        <v>0</v>
      </c>
      <c r="E679" s="85">
        <f t="shared" si="30"/>
        <v>0</v>
      </c>
      <c r="F679" s="86">
        <f>Invoice!G681</f>
        <v>0</v>
      </c>
      <c r="G679" s="87">
        <f t="shared" si="31"/>
        <v>0</v>
      </c>
    </row>
    <row r="680" spans="1:7" s="84" customFormat="1" hidden="1">
      <c r="A680" s="100" t="str">
        <f>Invoice!F682</f>
        <v>Exchange rate :</v>
      </c>
      <c r="B680" s="79">
        <f>Invoice!C682</f>
        <v>0</v>
      </c>
      <c r="C680" s="80">
        <f>Invoice!B682</f>
        <v>0</v>
      </c>
      <c r="D680" s="85">
        <f t="shared" si="29"/>
        <v>0</v>
      </c>
      <c r="E680" s="85">
        <f t="shared" si="30"/>
        <v>0</v>
      </c>
      <c r="F680" s="86">
        <f>Invoice!G682</f>
        <v>0</v>
      </c>
      <c r="G680" s="87">
        <f t="shared" si="31"/>
        <v>0</v>
      </c>
    </row>
    <row r="681" spans="1:7" s="84" customFormat="1" hidden="1">
      <c r="A681" s="100" t="str">
        <f>Invoice!F683</f>
        <v>Exchange rate :</v>
      </c>
      <c r="B681" s="79">
        <f>Invoice!C683</f>
        <v>0</v>
      </c>
      <c r="C681" s="80">
        <f>Invoice!B683</f>
        <v>0</v>
      </c>
      <c r="D681" s="85">
        <f t="shared" si="29"/>
        <v>0</v>
      </c>
      <c r="E681" s="85">
        <f t="shared" si="30"/>
        <v>0</v>
      </c>
      <c r="F681" s="86">
        <f>Invoice!G683</f>
        <v>0</v>
      </c>
      <c r="G681" s="87">
        <f t="shared" si="31"/>
        <v>0</v>
      </c>
    </row>
    <row r="682" spans="1:7" s="84" customFormat="1" hidden="1">
      <c r="A682" s="100" t="str">
        <f>Invoice!F684</f>
        <v>Exchange rate :</v>
      </c>
      <c r="B682" s="79">
        <f>Invoice!C684</f>
        <v>0</v>
      </c>
      <c r="C682" s="80">
        <f>Invoice!B684</f>
        <v>0</v>
      </c>
      <c r="D682" s="85">
        <f t="shared" si="29"/>
        <v>0</v>
      </c>
      <c r="E682" s="85">
        <f t="shared" si="30"/>
        <v>0</v>
      </c>
      <c r="F682" s="86">
        <f>Invoice!G684</f>
        <v>0</v>
      </c>
      <c r="G682" s="87">
        <f t="shared" si="31"/>
        <v>0</v>
      </c>
    </row>
    <row r="683" spans="1:7" s="84" customFormat="1" hidden="1">
      <c r="A683" s="100" t="str">
        <f>Invoice!F685</f>
        <v>Exchange rate :</v>
      </c>
      <c r="B683" s="79">
        <f>Invoice!C685</f>
        <v>0</v>
      </c>
      <c r="C683" s="80">
        <f>Invoice!B685</f>
        <v>0</v>
      </c>
      <c r="D683" s="85">
        <f t="shared" si="29"/>
        <v>0</v>
      </c>
      <c r="E683" s="85">
        <f t="shared" si="30"/>
        <v>0</v>
      </c>
      <c r="F683" s="86">
        <f>Invoice!G685</f>
        <v>0</v>
      </c>
      <c r="G683" s="87">
        <f t="shared" si="31"/>
        <v>0</v>
      </c>
    </row>
    <row r="684" spans="1:7" s="84" customFormat="1" hidden="1">
      <c r="A684" s="100" t="str">
        <f>Invoice!F686</f>
        <v>Exchange rate :</v>
      </c>
      <c r="B684" s="79">
        <f>Invoice!C686</f>
        <v>0</v>
      </c>
      <c r="C684" s="80">
        <f>Invoice!B686</f>
        <v>0</v>
      </c>
      <c r="D684" s="85">
        <f t="shared" si="29"/>
        <v>0</v>
      </c>
      <c r="E684" s="85">
        <f t="shared" si="30"/>
        <v>0</v>
      </c>
      <c r="F684" s="86">
        <f>Invoice!G686</f>
        <v>0</v>
      </c>
      <c r="G684" s="87">
        <f t="shared" si="31"/>
        <v>0</v>
      </c>
    </row>
    <row r="685" spans="1:7" s="84" customFormat="1" hidden="1">
      <c r="A685" s="100" t="str">
        <f>Invoice!F687</f>
        <v>Exchange rate :</v>
      </c>
      <c r="B685" s="79">
        <f>Invoice!C687</f>
        <v>0</v>
      </c>
      <c r="C685" s="80">
        <f>Invoice!B687</f>
        <v>0</v>
      </c>
      <c r="D685" s="85">
        <f t="shared" si="29"/>
        <v>0</v>
      </c>
      <c r="E685" s="85">
        <f t="shared" si="30"/>
        <v>0</v>
      </c>
      <c r="F685" s="86">
        <f>Invoice!G687</f>
        <v>0</v>
      </c>
      <c r="G685" s="87">
        <f t="shared" si="31"/>
        <v>0</v>
      </c>
    </row>
    <row r="686" spans="1:7" s="84" customFormat="1" hidden="1">
      <c r="A686" s="100" t="str">
        <f>Invoice!F688</f>
        <v>Exchange rate :</v>
      </c>
      <c r="B686" s="79">
        <f>Invoice!C688</f>
        <v>0</v>
      </c>
      <c r="C686" s="80">
        <f>Invoice!B688</f>
        <v>0</v>
      </c>
      <c r="D686" s="85">
        <f t="shared" si="29"/>
        <v>0</v>
      </c>
      <c r="E686" s="85">
        <f t="shared" si="30"/>
        <v>0</v>
      </c>
      <c r="F686" s="86">
        <f>Invoice!G688</f>
        <v>0</v>
      </c>
      <c r="G686" s="87">
        <f t="shared" si="31"/>
        <v>0</v>
      </c>
    </row>
    <row r="687" spans="1:7" s="84" customFormat="1" hidden="1">
      <c r="A687" s="100" t="str">
        <f>Invoice!F689</f>
        <v>Exchange rate :</v>
      </c>
      <c r="B687" s="79">
        <f>Invoice!C689</f>
        <v>0</v>
      </c>
      <c r="C687" s="80">
        <f>Invoice!B689</f>
        <v>0</v>
      </c>
      <c r="D687" s="85">
        <f t="shared" si="29"/>
        <v>0</v>
      </c>
      <c r="E687" s="85">
        <f t="shared" si="30"/>
        <v>0</v>
      </c>
      <c r="F687" s="86">
        <f>Invoice!G689</f>
        <v>0</v>
      </c>
      <c r="G687" s="87">
        <f t="shared" si="31"/>
        <v>0</v>
      </c>
    </row>
    <row r="688" spans="1:7" s="84" customFormat="1" hidden="1">
      <c r="A688" s="100" t="str">
        <f>Invoice!F690</f>
        <v>Exchange rate :</v>
      </c>
      <c r="B688" s="79">
        <f>Invoice!C690</f>
        <v>0</v>
      </c>
      <c r="C688" s="80">
        <f>Invoice!B690</f>
        <v>0</v>
      </c>
      <c r="D688" s="85">
        <f t="shared" si="29"/>
        <v>0</v>
      </c>
      <c r="E688" s="85">
        <f t="shared" si="30"/>
        <v>0</v>
      </c>
      <c r="F688" s="86">
        <f>Invoice!G690</f>
        <v>0</v>
      </c>
      <c r="G688" s="87">
        <f t="shared" si="31"/>
        <v>0</v>
      </c>
    </row>
    <row r="689" spans="1:7" s="84" customFormat="1" hidden="1">
      <c r="A689" s="100" t="str">
        <f>Invoice!F691</f>
        <v>Exchange rate :</v>
      </c>
      <c r="B689" s="79">
        <f>Invoice!C691</f>
        <v>0</v>
      </c>
      <c r="C689" s="80">
        <f>Invoice!B691</f>
        <v>0</v>
      </c>
      <c r="D689" s="85">
        <f t="shared" si="29"/>
        <v>0</v>
      </c>
      <c r="E689" s="85">
        <f t="shared" si="30"/>
        <v>0</v>
      </c>
      <c r="F689" s="86">
        <f>Invoice!G691</f>
        <v>0</v>
      </c>
      <c r="G689" s="87">
        <f t="shared" si="31"/>
        <v>0</v>
      </c>
    </row>
    <row r="690" spans="1:7" s="84" customFormat="1" hidden="1">
      <c r="A690" s="100" t="str">
        <f>Invoice!F692</f>
        <v>Exchange rate :</v>
      </c>
      <c r="B690" s="79">
        <f>Invoice!C692</f>
        <v>0</v>
      </c>
      <c r="C690" s="80">
        <f>Invoice!B692</f>
        <v>0</v>
      </c>
      <c r="D690" s="85">
        <f t="shared" si="29"/>
        <v>0</v>
      </c>
      <c r="E690" s="85">
        <f t="shared" si="30"/>
        <v>0</v>
      </c>
      <c r="F690" s="86">
        <f>Invoice!G692</f>
        <v>0</v>
      </c>
      <c r="G690" s="87">
        <f t="shared" si="31"/>
        <v>0</v>
      </c>
    </row>
    <row r="691" spans="1:7" s="84" customFormat="1" hidden="1">
      <c r="A691" s="100" t="str">
        <f>Invoice!F693</f>
        <v>Exchange rate :</v>
      </c>
      <c r="B691" s="79">
        <f>Invoice!C693</f>
        <v>0</v>
      </c>
      <c r="C691" s="80">
        <f>Invoice!B693</f>
        <v>0</v>
      </c>
      <c r="D691" s="85">
        <f t="shared" si="29"/>
        <v>0</v>
      </c>
      <c r="E691" s="85">
        <f t="shared" si="30"/>
        <v>0</v>
      </c>
      <c r="F691" s="86">
        <f>Invoice!G693</f>
        <v>0</v>
      </c>
      <c r="G691" s="87">
        <f t="shared" si="31"/>
        <v>0</v>
      </c>
    </row>
    <row r="692" spans="1:7" s="84" customFormat="1" hidden="1">
      <c r="A692" s="100" t="str">
        <f>Invoice!F694</f>
        <v>Exchange rate :</v>
      </c>
      <c r="B692" s="79">
        <f>Invoice!C694</f>
        <v>0</v>
      </c>
      <c r="C692" s="80">
        <f>Invoice!B694</f>
        <v>0</v>
      </c>
      <c r="D692" s="85">
        <f t="shared" si="29"/>
        <v>0</v>
      </c>
      <c r="E692" s="85">
        <f t="shared" si="30"/>
        <v>0</v>
      </c>
      <c r="F692" s="86">
        <f>Invoice!G694</f>
        <v>0</v>
      </c>
      <c r="G692" s="87">
        <f t="shared" si="31"/>
        <v>0</v>
      </c>
    </row>
    <row r="693" spans="1:7" s="84" customFormat="1" hidden="1">
      <c r="A693" s="100" t="str">
        <f>Invoice!F695</f>
        <v>Exchange rate :</v>
      </c>
      <c r="B693" s="79">
        <f>Invoice!C695</f>
        <v>0</v>
      </c>
      <c r="C693" s="80">
        <f>Invoice!B695</f>
        <v>0</v>
      </c>
      <c r="D693" s="85">
        <f t="shared" si="29"/>
        <v>0</v>
      </c>
      <c r="E693" s="85">
        <f t="shared" si="30"/>
        <v>0</v>
      </c>
      <c r="F693" s="86">
        <f>Invoice!G695</f>
        <v>0</v>
      </c>
      <c r="G693" s="87">
        <f t="shared" si="31"/>
        <v>0</v>
      </c>
    </row>
    <row r="694" spans="1:7" s="84" customFormat="1" hidden="1">
      <c r="A694" s="100" t="str">
        <f>Invoice!F696</f>
        <v>Exchange rate :</v>
      </c>
      <c r="B694" s="79">
        <f>Invoice!C696</f>
        <v>0</v>
      </c>
      <c r="C694" s="80">
        <f>Invoice!B696</f>
        <v>0</v>
      </c>
      <c r="D694" s="85">
        <f t="shared" si="29"/>
        <v>0</v>
      </c>
      <c r="E694" s="85">
        <f t="shared" si="30"/>
        <v>0</v>
      </c>
      <c r="F694" s="86">
        <f>Invoice!G696</f>
        <v>0</v>
      </c>
      <c r="G694" s="87">
        <f t="shared" si="31"/>
        <v>0</v>
      </c>
    </row>
    <row r="695" spans="1:7" s="84" customFormat="1" hidden="1">
      <c r="A695" s="100" t="str">
        <f>Invoice!F697</f>
        <v>Exchange rate :</v>
      </c>
      <c r="B695" s="79">
        <f>Invoice!C697</f>
        <v>0</v>
      </c>
      <c r="C695" s="80">
        <f>Invoice!B697</f>
        <v>0</v>
      </c>
      <c r="D695" s="85">
        <f t="shared" si="29"/>
        <v>0</v>
      </c>
      <c r="E695" s="85">
        <f t="shared" si="30"/>
        <v>0</v>
      </c>
      <c r="F695" s="86">
        <f>Invoice!G697</f>
        <v>0</v>
      </c>
      <c r="G695" s="87">
        <f t="shared" si="31"/>
        <v>0</v>
      </c>
    </row>
    <row r="696" spans="1:7" s="84" customFormat="1" hidden="1">
      <c r="A696" s="100" t="str">
        <f>Invoice!F698</f>
        <v>Exchange rate :</v>
      </c>
      <c r="B696" s="79">
        <f>Invoice!C698</f>
        <v>0</v>
      </c>
      <c r="C696" s="80">
        <f>Invoice!B698</f>
        <v>0</v>
      </c>
      <c r="D696" s="85">
        <f t="shared" si="29"/>
        <v>0</v>
      </c>
      <c r="E696" s="85">
        <f t="shared" si="30"/>
        <v>0</v>
      </c>
      <c r="F696" s="86">
        <f>Invoice!G698</f>
        <v>0</v>
      </c>
      <c r="G696" s="87">
        <f t="shared" si="31"/>
        <v>0</v>
      </c>
    </row>
    <row r="697" spans="1:7" s="84" customFormat="1" hidden="1">
      <c r="A697" s="100" t="str">
        <f>Invoice!F699</f>
        <v>Exchange rate :</v>
      </c>
      <c r="B697" s="79">
        <f>Invoice!C699</f>
        <v>0</v>
      </c>
      <c r="C697" s="80">
        <f>Invoice!B699</f>
        <v>0</v>
      </c>
      <c r="D697" s="85">
        <f t="shared" si="29"/>
        <v>0</v>
      </c>
      <c r="E697" s="85">
        <f t="shared" si="30"/>
        <v>0</v>
      </c>
      <c r="F697" s="86">
        <f>Invoice!G699</f>
        <v>0</v>
      </c>
      <c r="G697" s="87">
        <f t="shared" si="31"/>
        <v>0</v>
      </c>
    </row>
    <row r="698" spans="1:7" s="84" customFormat="1" hidden="1">
      <c r="A698" s="100" t="str">
        <f>Invoice!F700</f>
        <v>Exchange rate :</v>
      </c>
      <c r="B698" s="79">
        <f>Invoice!C700</f>
        <v>0</v>
      </c>
      <c r="C698" s="80">
        <f>Invoice!B700</f>
        <v>0</v>
      </c>
      <c r="D698" s="85">
        <f t="shared" si="29"/>
        <v>0</v>
      </c>
      <c r="E698" s="85">
        <f t="shared" si="30"/>
        <v>0</v>
      </c>
      <c r="F698" s="86">
        <f>Invoice!G700</f>
        <v>0</v>
      </c>
      <c r="G698" s="87">
        <f t="shared" si="31"/>
        <v>0</v>
      </c>
    </row>
    <row r="699" spans="1:7" s="84" customFormat="1" hidden="1">
      <c r="A699" s="100" t="str">
        <f>Invoice!F701</f>
        <v>Exchange rate :</v>
      </c>
      <c r="B699" s="79">
        <f>Invoice!C701</f>
        <v>0</v>
      </c>
      <c r="C699" s="80">
        <f>Invoice!B701</f>
        <v>0</v>
      </c>
      <c r="D699" s="85">
        <f t="shared" si="29"/>
        <v>0</v>
      </c>
      <c r="E699" s="85">
        <f t="shared" si="30"/>
        <v>0</v>
      </c>
      <c r="F699" s="86">
        <f>Invoice!G701</f>
        <v>0</v>
      </c>
      <c r="G699" s="87">
        <f t="shared" si="31"/>
        <v>0</v>
      </c>
    </row>
    <row r="700" spans="1:7" s="84" customFormat="1" hidden="1">
      <c r="A700" s="100" t="str">
        <f>Invoice!F702</f>
        <v>Exchange rate :</v>
      </c>
      <c r="B700" s="79">
        <f>Invoice!C702</f>
        <v>0</v>
      </c>
      <c r="C700" s="80">
        <f>Invoice!B702</f>
        <v>0</v>
      </c>
      <c r="D700" s="85">
        <f t="shared" si="29"/>
        <v>0</v>
      </c>
      <c r="E700" s="85">
        <f t="shared" si="30"/>
        <v>0</v>
      </c>
      <c r="F700" s="86">
        <f>Invoice!G702</f>
        <v>0</v>
      </c>
      <c r="G700" s="87">
        <f t="shared" si="31"/>
        <v>0</v>
      </c>
    </row>
    <row r="701" spans="1:7" s="84" customFormat="1" hidden="1">
      <c r="A701" s="100" t="str">
        <f>Invoice!F703</f>
        <v>Exchange rate :</v>
      </c>
      <c r="B701" s="79">
        <f>Invoice!C703</f>
        <v>0</v>
      </c>
      <c r="C701" s="80">
        <f>Invoice!B703</f>
        <v>0</v>
      </c>
      <c r="D701" s="85">
        <f t="shared" si="29"/>
        <v>0</v>
      </c>
      <c r="E701" s="85">
        <f t="shared" si="30"/>
        <v>0</v>
      </c>
      <c r="F701" s="86">
        <f>Invoice!G703</f>
        <v>0</v>
      </c>
      <c r="G701" s="87">
        <f t="shared" si="31"/>
        <v>0</v>
      </c>
    </row>
    <row r="702" spans="1:7" s="84" customFormat="1" hidden="1">
      <c r="A702" s="100" t="str">
        <f>Invoice!F704</f>
        <v>Exchange rate :</v>
      </c>
      <c r="B702" s="79">
        <f>Invoice!C704</f>
        <v>0</v>
      </c>
      <c r="C702" s="80">
        <f>Invoice!B704</f>
        <v>0</v>
      </c>
      <c r="D702" s="85">
        <f t="shared" si="29"/>
        <v>0</v>
      </c>
      <c r="E702" s="85">
        <f t="shared" si="30"/>
        <v>0</v>
      </c>
      <c r="F702" s="86">
        <f>Invoice!G704</f>
        <v>0</v>
      </c>
      <c r="G702" s="87">
        <f t="shared" si="31"/>
        <v>0</v>
      </c>
    </row>
    <row r="703" spans="1:7" s="84" customFormat="1" hidden="1">
      <c r="A703" s="100" t="str">
        <f>Invoice!F705</f>
        <v>Exchange rate :</v>
      </c>
      <c r="B703" s="79">
        <f>Invoice!C705</f>
        <v>0</v>
      </c>
      <c r="C703" s="80">
        <f>Invoice!B705</f>
        <v>0</v>
      </c>
      <c r="D703" s="85">
        <f t="shared" si="29"/>
        <v>0</v>
      </c>
      <c r="E703" s="85">
        <f t="shared" si="30"/>
        <v>0</v>
      </c>
      <c r="F703" s="86">
        <f>Invoice!G705</f>
        <v>0</v>
      </c>
      <c r="G703" s="87">
        <f t="shared" si="31"/>
        <v>0</v>
      </c>
    </row>
    <row r="704" spans="1:7" s="84" customFormat="1" hidden="1">
      <c r="A704" s="100" t="str">
        <f>Invoice!F706</f>
        <v>Exchange rate :</v>
      </c>
      <c r="B704" s="79">
        <f>Invoice!C706</f>
        <v>0</v>
      </c>
      <c r="C704" s="80">
        <f>Invoice!B706</f>
        <v>0</v>
      </c>
      <c r="D704" s="85">
        <f t="shared" si="29"/>
        <v>0</v>
      </c>
      <c r="E704" s="85">
        <f t="shared" si="30"/>
        <v>0</v>
      </c>
      <c r="F704" s="86">
        <f>Invoice!G706</f>
        <v>0</v>
      </c>
      <c r="G704" s="87">
        <f t="shared" si="31"/>
        <v>0</v>
      </c>
    </row>
    <row r="705" spans="1:7" s="84" customFormat="1" hidden="1">
      <c r="A705" s="100" t="str">
        <f>Invoice!F707</f>
        <v>Exchange rate :</v>
      </c>
      <c r="B705" s="79">
        <f>Invoice!C707</f>
        <v>0</v>
      </c>
      <c r="C705" s="80">
        <f>Invoice!B707</f>
        <v>0</v>
      </c>
      <c r="D705" s="85">
        <f t="shared" ref="D705:D768" si="32">F705/$D$14</f>
        <v>0</v>
      </c>
      <c r="E705" s="85">
        <f t="shared" ref="E705:E768" si="33">G705/$D$14</f>
        <v>0</v>
      </c>
      <c r="F705" s="86">
        <f>Invoice!G707</f>
        <v>0</v>
      </c>
      <c r="G705" s="87">
        <f t="shared" ref="G705:G768" si="34">C705*F705</f>
        <v>0</v>
      </c>
    </row>
    <row r="706" spans="1:7" s="84" customFormat="1" hidden="1">
      <c r="A706" s="100" t="str">
        <f>Invoice!F708</f>
        <v>Exchange rate :</v>
      </c>
      <c r="B706" s="79">
        <f>Invoice!C708</f>
        <v>0</v>
      </c>
      <c r="C706" s="80">
        <f>Invoice!B708</f>
        <v>0</v>
      </c>
      <c r="D706" s="85">
        <f t="shared" si="32"/>
        <v>0</v>
      </c>
      <c r="E706" s="85">
        <f t="shared" si="33"/>
        <v>0</v>
      </c>
      <c r="F706" s="86">
        <f>Invoice!G708</f>
        <v>0</v>
      </c>
      <c r="G706" s="87">
        <f t="shared" si="34"/>
        <v>0</v>
      </c>
    </row>
    <row r="707" spans="1:7" s="84" customFormat="1" hidden="1">
      <c r="A707" s="100" t="str">
        <f>Invoice!F709</f>
        <v>Exchange rate :</v>
      </c>
      <c r="B707" s="79">
        <f>Invoice!C709</f>
        <v>0</v>
      </c>
      <c r="C707" s="80">
        <f>Invoice!B709</f>
        <v>0</v>
      </c>
      <c r="D707" s="85">
        <f t="shared" si="32"/>
        <v>0</v>
      </c>
      <c r="E707" s="85">
        <f t="shared" si="33"/>
        <v>0</v>
      </c>
      <c r="F707" s="86">
        <f>Invoice!G709</f>
        <v>0</v>
      </c>
      <c r="G707" s="87">
        <f t="shared" si="34"/>
        <v>0</v>
      </c>
    </row>
    <row r="708" spans="1:7" s="84" customFormat="1" hidden="1">
      <c r="A708" s="100" t="str">
        <f>Invoice!F710</f>
        <v>Exchange rate :</v>
      </c>
      <c r="B708" s="79">
        <f>Invoice!C710</f>
        <v>0</v>
      </c>
      <c r="C708" s="80">
        <f>Invoice!B710</f>
        <v>0</v>
      </c>
      <c r="D708" s="85">
        <f t="shared" si="32"/>
        <v>0</v>
      </c>
      <c r="E708" s="85">
        <f t="shared" si="33"/>
        <v>0</v>
      </c>
      <c r="F708" s="86">
        <f>Invoice!G710</f>
        <v>0</v>
      </c>
      <c r="G708" s="87">
        <f t="shared" si="34"/>
        <v>0</v>
      </c>
    </row>
    <row r="709" spans="1:7" s="84" customFormat="1" hidden="1">
      <c r="A709" s="100" t="str">
        <f>Invoice!F711</f>
        <v>Exchange rate :</v>
      </c>
      <c r="B709" s="79">
        <f>Invoice!C711</f>
        <v>0</v>
      </c>
      <c r="C709" s="80">
        <f>Invoice!B711</f>
        <v>0</v>
      </c>
      <c r="D709" s="85">
        <f t="shared" si="32"/>
        <v>0</v>
      </c>
      <c r="E709" s="85">
        <f t="shared" si="33"/>
        <v>0</v>
      </c>
      <c r="F709" s="86">
        <f>Invoice!G711</f>
        <v>0</v>
      </c>
      <c r="G709" s="87">
        <f t="shared" si="34"/>
        <v>0</v>
      </c>
    </row>
    <row r="710" spans="1:7" s="84" customFormat="1" hidden="1">
      <c r="A710" s="100" t="str">
        <f>Invoice!F712</f>
        <v>Exchange rate :</v>
      </c>
      <c r="B710" s="79">
        <f>Invoice!C712</f>
        <v>0</v>
      </c>
      <c r="C710" s="80">
        <f>Invoice!B712</f>
        <v>0</v>
      </c>
      <c r="D710" s="85">
        <f t="shared" si="32"/>
        <v>0</v>
      </c>
      <c r="E710" s="85">
        <f t="shared" si="33"/>
        <v>0</v>
      </c>
      <c r="F710" s="86">
        <f>Invoice!G712</f>
        <v>0</v>
      </c>
      <c r="G710" s="87">
        <f t="shared" si="34"/>
        <v>0</v>
      </c>
    </row>
    <row r="711" spans="1:7" s="84" customFormat="1" hidden="1">
      <c r="A711" s="100" t="str">
        <f>Invoice!F713</f>
        <v>Exchange rate :</v>
      </c>
      <c r="B711" s="79">
        <f>Invoice!C713</f>
        <v>0</v>
      </c>
      <c r="C711" s="80">
        <f>Invoice!B713</f>
        <v>0</v>
      </c>
      <c r="D711" s="85">
        <f t="shared" si="32"/>
        <v>0</v>
      </c>
      <c r="E711" s="85">
        <f t="shared" si="33"/>
        <v>0</v>
      </c>
      <c r="F711" s="86">
        <f>Invoice!G713</f>
        <v>0</v>
      </c>
      <c r="G711" s="87">
        <f t="shared" si="34"/>
        <v>0</v>
      </c>
    </row>
    <row r="712" spans="1:7" s="84" customFormat="1" hidden="1">
      <c r="A712" s="100" t="str">
        <f>Invoice!F714</f>
        <v>Exchange rate :</v>
      </c>
      <c r="B712" s="79">
        <f>Invoice!C714</f>
        <v>0</v>
      </c>
      <c r="C712" s="80">
        <f>Invoice!B714</f>
        <v>0</v>
      </c>
      <c r="D712" s="85">
        <f t="shared" si="32"/>
        <v>0</v>
      </c>
      <c r="E712" s="85">
        <f t="shared" si="33"/>
        <v>0</v>
      </c>
      <c r="F712" s="86">
        <f>Invoice!G714</f>
        <v>0</v>
      </c>
      <c r="G712" s="87">
        <f t="shared" si="34"/>
        <v>0</v>
      </c>
    </row>
    <row r="713" spans="1:7" s="84" customFormat="1" hidden="1">
      <c r="A713" s="100" t="str">
        <f>Invoice!F715</f>
        <v>Exchange rate :</v>
      </c>
      <c r="B713" s="79">
        <f>Invoice!C715</f>
        <v>0</v>
      </c>
      <c r="C713" s="80">
        <f>Invoice!B715</f>
        <v>0</v>
      </c>
      <c r="D713" s="85">
        <f t="shared" si="32"/>
        <v>0</v>
      </c>
      <c r="E713" s="85">
        <f t="shared" si="33"/>
        <v>0</v>
      </c>
      <c r="F713" s="86">
        <f>Invoice!G715</f>
        <v>0</v>
      </c>
      <c r="G713" s="87">
        <f t="shared" si="34"/>
        <v>0</v>
      </c>
    </row>
    <row r="714" spans="1:7" s="84" customFormat="1" hidden="1">
      <c r="A714" s="100" t="str">
        <f>Invoice!F716</f>
        <v>Exchange rate :</v>
      </c>
      <c r="B714" s="79">
        <f>Invoice!C716</f>
        <v>0</v>
      </c>
      <c r="C714" s="80">
        <f>Invoice!B716</f>
        <v>0</v>
      </c>
      <c r="D714" s="85">
        <f t="shared" si="32"/>
        <v>0</v>
      </c>
      <c r="E714" s="85">
        <f t="shared" si="33"/>
        <v>0</v>
      </c>
      <c r="F714" s="86">
        <f>Invoice!G716</f>
        <v>0</v>
      </c>
      <c r="G714" s="87">
        <f t="shared" si="34"/>
        <v>0</v>
      </c>
    </row>
    <row r="715" spans="1:7" s="84" customFormat="1" hidden="1">
      <c r="A715" s="100" t="str">
        <f>Invoice!F717</f>
        <v>Exchange rate :</v>
      </c>
      <c r="B715" s="79">
        <f>Invoice!C717</f>
        <v>0</v>
      </c>
      <c r="C715" s="80">
        <f>Invoice!B717</f>
        <v>0</v>
      </c>
      <c r="D715" s="85">
        <f t="shared" si="32"/>
        <v>0</v>
      </c>
      <c r="E715" s="85">
        <f t="shared" si="33"/>
        <v>0</v>
      </c>
      <c r="F715" s="86">
        <f>Invoice!G717</f>
        <v>0</v>
      </c>
      <c r="G715" s="87">
        <f t="shared" si="34"/>
        <v>0</v>
      </c>
    </row>
    <row r="716" spans="1:7" s="84" customFormat="1" hidden="1">
      <c r="A716" s="100" t="str">
        <f>Invoice!F718</f>
        <v>Exchange rate :</v>
      </c>
      <c r="B716" s="79">
        <f>Invoice!C718</f>
        <v>0</v>
      </c>
      <c r="C716" s="80">
        <f>Invoice!B718</f>
        <v>0</v>
      </c>
      <c r="D716" s="85">
        <f t="shared" si="32"/>
        <v>0</v>
      </c>
      <c r="E716" s="85">
        <f t="shared" si="33"/>
        <v>0</v>
      </c>
      <c r="F716" s="86">
        <f>Invoice!G718</f>
        <v>0</v>
      </c>
      <c r="G716" s="87">
        <f t="shared" si="34"/>
        <v>0</v>
      </c>
    </row>
    <row r="717" spans="1:7" s="84" customFormat="1" hidden="1">
      <c r="A717" s="100" t="str">
        <f>Invoice!F719</f>
        <v>Exchange rate :</v>
      </c>
      <c r="B717" s="79">
        <f>Invoice!C719</f>
        <v>0</v>
      </c>
      <c r="C717" s="80">
        <f>Invoice!B719</f>
        <v>0</v>
      </c>
      <c r="D717" s="85">
        <f t="shared" si="32"/>
        <v>0</v>
      </c>
      <c r="E717" s="85">
        <f t="shared" si="33"/>
        <v>0</v>
      </c>
      <c r="F717" s="86">
        <f>Invoice!G719</f>
        <v>0</v>
      </c>
      <c r="G717" s="87">
        <f t="shared" si="34"/>
        <v>0</v>
      </c>
    </row>
    <row r="718" spans="1:7" s="84" customFormat="1" hidden="1">
      <c r="A718" s="100" t="str">
        <f>Invoice!F720</f>
        <v>Exchange rate :</v>
      </c>
      <c r="B718" s="79">
        <f>Invoice!C720</f>
        <v>0</v>
      </c>
      <c r="C718" s="80">
        <f>Invoice!B720</f>
        <v>0</v>
      </c>
      <c r="D718" s="85">
        <f t="shared" si="32"/>
        <v>0</v>
      </c>
      <c r="E718" s="85">
        <f t="shared" si="33"/>
        <v>0</v>
      </c>
      <c r="F718" s="86">
        <f>Invoice!G720</f>
        <v>0</v>
      </c>
      <c r="G718" s="87">
        <f t="shared" si="34"/>
        <v>0</v>
      </c>
    </row>
    <row r="719" spans="1:7" s="84" customFormat="1" hidden="1">
      <c r="A719" s="100" t="str">
        <f>Invoice!F721</f>
        <v>Exchange rate :</v>
      </c>
      <c r="B719" s="79">
        <f>Invoice!C721</f>
        <v>0</v>
      </c>
      <c r="C719" s="80">
        <f>Invoice!B721</f>
        <v>0</v>
      </c>
      <c r="D719" s="85">
        <f t="shared" si="32"/>
        <v>0</v>
      </c>
      <c r="E719" s="85">
        <f t="shared" si="33"/>
        <v>0</v>
      </c>
      <c r="F719" s="86">
        <f>Invoice!G721</f>
        <v>0</v>
      </c>
      <c r="G719" s="87">
        <f t="shared" si="34"/>
        <v>0</v>
      </c>
    </row>
    <row r="720" spans="1:7" s="84" customFormat="1" hidden="1">
      <c r="A720" s="100" t="str">
        <f>Invoice!F722</f>
        <v>Exchange rate :</v>
      </c>
      <c r="B720" s="79">
        <f>Invoice!C722</f>
        <v>0</v>
      </c>
      <c r="C720" s="80">
        <f>Invoice!B722</f>
        <v>0</v>
      </c>
      <c r="D720" s="85">
        <f t="shared" si="32"/>
        <v>0</v>
      </c>
      <c r="E720" s="85">
        <f t="shared" si="33"/>
        <v>0</v>
      </c>
      <c r="F720" s="86">
        <f>Invoice!G722</f>
        <v>0</v>
      </c>
      <c r="G720" s="87">
        <f t="shared" si="34"/>
        <v>0</v>
      </c>
    </row>
    <row r="721" spans="1:7" s="84" customFormat="1" hidden="1">
      <c r="A721" s="100" t="str">
        <f>Invoice!F723</f>
        <v>Exchange rate :</v>
      </c>
      <c r="B721" s="79">
        <f>Invoice!C723</f>
        <v>0</v>
      </c>
      <c r="C721" s="80">
        <f>Invoice!B723</f>
        <v>0</v>
      </c>
      <c r="D721" s="85">
        <f t="shared" si="32"/>
        <v>0</v>
      </c>
      <c r="E721" s="85">
        <f t="shared" si="33"/>
        <v>0</v>
      </c>
      <c r="F721" s="86">
        <f>Invoice!G723</f>
        <v>0</v>
      </c>
      <c r="G721" s="87">
        <f t="shared" si="34"/>
        <v>0</v>
      </c>
    </row>
    <row r="722" spans="1:7" s="84" customFormat="1" hidden="1">
      <c r="A722" s="100" t="str">
        <f>Invoice!F724</f>
        <v>Exchange rate :</v>
      </c>
      <c r="B722" s="79">
        <f>Invoice!C724</f>
        <v>0</v>
      </c>
      <c r="C722" s="80">
        <f>Invoice!B724</f>
        <v>0</v>
      </c>
      <c r="D722" s="85">
        <f t="shared" si="32"/>
        <v>0</v>
      </c>
      <c r="E722" s="85">
        <f t="shared" si="33"/>
        <v>0</v>
      </c>
      <c r="F722" s="86">
        <f>Invoice!G724</f>
        <v>0</v>
      </c>
      <c r="G722" s="87">
        <f t="shared" si="34"/>
        <v>0</v>
      </c>
    </row>
    <row r="723" spans="1:7" s="84" customFormat="1" hidden="1">
      <c r="A723" s="100" t="str">
        <f>Invoice!F725</f>
        <v>Exchange rate :</v>
      </c>
      <c r="B723" s="79">
        <f>Invoice!C725</f>
        <v>0</v>
      </c>
      <c r="C723" s="80">
        <f>Invoice!B725</f>
        <v>0</v>
      </c>
      <c r="D723" s="85">
        <f t="shared" si="32"/>
        <v>0</v>
      </c>
      <c r="E723" s="85">
        <f t="shared" si="33"/>
        <v>0</v>
      </c>
      <c r="F723" s="86">
        <f>Invoice!G725</f>
        <v>0</v>
      </c>
      <c r="G723" s="87">
        <f t="shared" si="34"/>
        <v>0</v>
      </c>
    </row>
    <row r="724" spans="1:7" s="84" customFormat="1" hidden="1">
      <c r="A724" s="100" t="str">
        <f>Invoice!F726</f>
        <v>Exchange rate :</v>
      </c>
      <c r="B724" s="79">
        <f>Invoice!C726</f>
        <v>0</v>
      </c>
      <c r="C724" s="80">
        <f>Invoice!B726</f>
        <v>0</v>
      </c>
      <c r="D724" s="85">
        <f t="shared" si="32"/>
        <v>0</v>
      </c>
      <c r="E724" s="85">
        <f t="shared" si="33"/>
        <v>0</v>
      </c>
      <c r="F724" s="86">
        <f>Invoice!G726</f>
        <v>0</v>
      </c>
      <c r="G724" s="87">
        <f t="shared" si="34"/>
        <v>0</v>
      </c>
    </row>
    <row r="725" spans="1:7" s="84" customFormat="1" hidden="1">
      <c r="A725" s="100" t="str">
        <f>Invoice!F727</f>
        <v>Exchange rate :</v>
      </c>
      <c r="B725" s="79">
        <f>Invoice!C727</f>
        <v>0</v>
      </c>
      <c r="C725" s="80">
        <f>Invoice!B727</f>
        <v>0</v>
      </c>
      <c r="D725" s="85">
        <f t="shared" si="32"/>
        <v>0</v>
      </c>
      <c r="E725" s="85">
        <f t="shared" si="33"/>
        <v>0</v>
      </c>
      <c r="F725" s="86">
        <f>Invoice!G727</f>
        <v>0</v>
      </c>
      <c r="G725" s="87">
        <f t="shared" si="34"/>
        <v>0</v>
      </c>
    </row>
    <row r="726" spans="1:7" s="84" customFormat="1" hidden="1">
      <c r="A726" s="100" t="str">
        <f>Invoice!F728</f>
        <v>Exchange rate :</v>
      </c>
      <c r="B726" s="79">
        <f>Invoice!C728</f>
        <v>0</v>
      </c>
      <c r="C726" s="80">
        <f>Invoice!B728</f>
        <v>0</v>
      </c>
      <c r="D726" s="85">
        <f t="shared" si="32"/>
        <v>0</v>
      </c>
      <c r="E726" s="85">
        <f t="shared" si="33"/>
        <v>0</v>
      </c>
      <c r="F726" s="86">
        <f>Invoice!G728</f>
        <v>0</v>
      </c>
      <c r="G726" s="87">
        <f t="shared" si="34"/>
        <v>0</v>
      </c>
    </row>
    <row r="727" spans="1:7" s="84" customFormat="1" hidden="1">
      <c r="A727" s="100" t="str">
        <f>Invoice!F729</f>
        <v>Exchange rate :</v>
      </c>
      <c r="B727" s="79">
        <f>Invoice!C729</f>
        <v>0</v>
      </c>
      <c r="C727" s="80">
        <f>Invoice!B729</f>
        <v>0</v>
      </c>
      <c r="D727" s="85">
        <f t="shared" si="32"/>
        <v>0</v>
      </c>
      <c r="E727" s="85">
        <f t="shared" si="33"/>
        <v>0</v>
      </c>
      <c r="F727" s="86">
        <f>Invoice!G729</f>
        <v>0</v>
      </c>
      <c r="G727" s="87">
        <f t="shared" si="34"/>
        <v>0</v>
      </c>
    </row>
    <row r="728" spans="1:7" s="84" customFormat="1" hidden="1">
      <c r="A728" s="100" t="str">
        <f>Invoice!F730</f>
        <v>Exchange rate :</v>
      </c>
      <c r="B728" s="79">
        <f>Invoice!C730</f>
        <v>0</v>
      </c>
      <c r="C728" s="80">
        <f>Invoice!B730</f>
        <v>0</v>
      </c>
      <c r="D728" s="85">
        <f t="shared" si="32"/>
        <v>0</v>
      </c>
      <c r="E728" s="85">
        <f t="shared" si="33"/>
        <v>0</v>
      </c>
      <c r="F728" s="86">
        <f>Invoice!G730</f>
        <v>0</v>
      </c>
      <c r="G728" s="87">
        <f t="shared" si="34"/>
        <v>0</v>
      </c>
    </row>
    <row r="729" spans="1:7" s="84" customFormat="1" hidden="1">
      <c r="A729" s="100" t="str">
        <f>Invoice!F731</f>
        <v>Exchange rate :</v>
      </c>
      <c r="B729" s="79">
        <f>Invoice!C731</f>
        <v>0</v>
      </c>
      <c r="C729" s="80">
        <f>Invoice!B731</f>
        <v>0</v>
      </c>
      <c r="D729" s="85">
        <f t="shared" si="32"/>
        <v>0</v>
      </c>
      <c r="E729" s="85">
        <f t="shared" si="33"/>
        <v>0</v>
      </c>
      <c r="F729" s="86">
        <f>Invoice!G731</f>
        <v>0</v>
      </c>
      <c r="G729" s="87">
        <f t="shared" si="34"/>
        <v>0</v>
      </c>
    </row>
    <row r="730" spans="1:7" s="84" customFormat="1" hidden="1">
      <c r="A730" s="100" t="str">
        <f>Invoice!F732</f>
        <v>Exchange rate :</v>
      </c>
      <c r="B730" s="79">
        <f>Invoice!C732</f>
        <v>0</v>
      </c>
      <c r="C730" s="80">
        <f>Invoice!B732</f>
        <v>0</v>
      </c>
      <c r="D730" s="85">
        <f t="shared" si="32"/>
        <v>0</v>
      </c>
      <c r="E730" s="85">
        <f t="shared" si="33"/>
        <v>0</v>
      </c>
      <c r="F730" s="86">
        <f>Invoice!G732</f>
        <v>0</v>
      </c>
      <c r="G730" s="87">
        <f t="shared" si="34"/>
        <v>0</v>
      </c>
    </row>
    <row r="731" spans="1:7" s="84" customFormat="1" hidden="1">
      <c r="A731" s="100" t="str">
        <f>Invoice!F733</f>
        <v>Exchange rate :</v>
      </c>
      <c r="B731" s="79">
        <f>Invoice!C733</f>
        <v>0</v>
      </c>
      <c r="C731" s="80">
        <f>Invoice!B733</f>
        <v>0</v>
      </c>
      <c r="D731" s="85">
        <f t="shared" si="32"/>
        <v>0</v>
      </c>
      <c r="E731" s="85">
        <f t="shared" si="33"/>
        <v>0</v>
      </c>
      <c r="F731" s="86">
        <f>Invoice!G733</f>
        <v>0</v>
      </c>
      <c r="G731" s="87">
        <f t="shared" si="34"/>
        <v>0</v>
      </c>
    </row>
    <row r="732" spans="1:7" s="84" customFormat="1" hidden="1">
      <c r="A732" s="100" t="str">
        <f>Invoice!F734</f>
        <v>Exchange rate :</v>
      </c>
      <c r="B732" s="79">
        <f>Invoice!C734</f>
        <v>0</v>
      </c>
      <c r="C732" s="80">
        <f>Invoice!B734</f>
        <v>0</v>
      </c>
      <c r="D732" s="85">
        <f t="shared" si="32"/>
        <v>0</v>
      </c>
      <c r="E732" s="85">
        <f t="shared" si="33"/>
        <v>0</v>
      </c>
      <c r="F732" s="86">
        <f>Invoice!G734</f>
        <v>0</v>
      </c>
      <c r="G732" s="87">
        <f t="shared" si="34"/>
        <v>0</v>
      </c>
    </row>
    <row r="733" spans="1:7" s="84" customFormat="1" hidden="1">
      <c r="A733" s="100" t="str">
        <f>Invoice!F735</f>
        <v>Exchange rate :</v>
      </c>
      <c r="B733" s="79">
        <f>Invoice!C735</f>
        <v>0</v>
      </c>
      <c r="C733" s="80">
        <f>Invoice!B735</f>
        <v>0</v>
      </c>
      <c r="D733" s="85">
        <f t="shared" si="32"/>
        <v>0</v>
      </c>
      <c r="E733" s="85">
        <f t="shared" si="33"/>
        <v>0</v>
      </c>
      <c r="F733" s="86">
        <f>Invoice!G735</f>
        <v>0</v>
      </c>
      <c r="G733" s="87">
        <f t="shared" si="34"/>
        <v>0</v>
      </c>
    </row>
    <row r="734" spans="1:7" s="84" customFormat="1" hidden="1">
      <c r="A734" s="100" t="str">
        <f>Invoice!F736</f>
        <v>Exchange rate :</v>
      </c>
      <c r="B734" s="79">
        <f>Invoice!C736</f>
        <v>0</v>
      </c>
      <c r="C734" s="80">
        <f>Invoice!B736</f>
        <v>0</v>
      </c>
      <c r="D734" s="85">
        <f t="shared" si="32"/>
        <v>0</v>
      </c>
      <c r="E734" s="85">
        <f t="shared" si="33"/>
        <v>0</v>
      </c>
      <c r="F734" s="86">
        <f>Invoice!G736</f>
        <v>0</v>
      </c>
      <c r="G734" s="87">
        <f t="shared" si="34"/>
        <v>0</v>
      </c>
    </row>
    <row r="735" spans="1:7" s="84" customFormat="1" hidden="1">
      <c r="A735" s="100" t="str">
        <f>Invoice!F737</f>
        <v>Exchange rate :</v>
      </c>
      <c r="B735" s="79">
        <f>Invoice!C737</f>
        <v>0</v>
      </c>
      <c r="C735" s="80">
        <f>Invoice!B737</f>
        <v>0</v>
      </c>
      <c r="D735" s="85">
        <f t="shared" si="32"/>
        <v>0</v>
      </c>
      <c r="E735" s="85">
        <f t="shared" si="33"/>
        <v>0</v>
      </c>
      <c r="F735" s="86">
        <f>Invoice!G737</f>
        <v>0</v>
      </c>
      <c r="G735" s="87">
        <f t="shared" si="34"/>
        <v>0</v>
      </c>
    </row>
    <row r="736" spans="1:7" s="84" customFormat="1" hidden="1">
      <c r="A736" s="100" t="str">
        <f>Invoice!F738</f>
        <v>Exchange rate :</v>
      </c>
      <c r="B736" s="79">
        <f>Invoice!C738</f>
        <v>0</v>
      </c>
      <c r="C736" s="80">
        <f>Invoice!B738</f>
        <v>0</v>
      </c>
      <c r="D736" s="85">
        <f t="shared" si="32"/>
        <v>0</v>
      </c>
      <c r="E736" s="85">
        <f t="shared" si="33"/>
        <v>0</v>
      </c>
      <c r="F736" s="86">
        <f>Invoice!G738</f>
        <v>0</v>
      </c>
      <c r="G736" s="87">
        <f t="shared" si="34"/>
        <v>0</v>
      </c>
    </row>
    <row r="737" spans="1:7" s="84" customFormat="1" hidden="1">
      <c r="A737" s="100" t="str">
        <f>Invoice!F739</f>
        <v>Exchange rate :</v>
      </c>
      <c r="B737" s="79">
        <f>Invoice!C739</f>
        <v>0</v>
      </c>
      <c r="C737" s="80">
        <f>Invoice!B739</f>
        <v>0</v>
      </c>
      <c r="D737" s="85">
        <f t="shared" si="32"/>
        <v>0</v>
      </c>
      <c r="E737" s="85">
        <f t="shared" si="33"/>
        <v>0</v>
      </c>
      <c r="F737" s="86">
        <f>Invoice!G739</f>
        <v>0</v>
      </c>
      <c r="G737" s="87">
        <f t="shared" si="34"/>
        <v>0</v>
      </c>
    </row>
    <row r="738" spans="1:7" s="84" customFormat="1" hidden="1">
      <c r="A738" s="100" t="str">
        <f>Invoice!F740</f>
        <v>Exchange rate :</v>
      </c>
      <c r="B738" s="79">
        <f>Invoice!C740</f>
        <v>0</v>
      </c>
      <c r="C738" s="80">
        <f>Invoice!B740</f>
        <v>0</v>
      </c>
      <c r="D738" s="85">
        <f t="shared" si="32"/>
        <v>0</v>
      </c>
      <c r="E738" s="85">
        <f t="shared" si="33"/>
        <v>0</v>
      </c>
      <c r="F738" s="86">
        <f>Invoice!G740</f>
        <v>0</v>
      </c>
      <c r="G738" s="87">
        <f t="shared" si="34"/>
        <v>0</v>
      </c>
    </row>
    <row r="739" spans="1:7" s="84" customFormat="1" hidden="1">
      <c r="A739" s="100" t="str">
        <f>Invoice!F741</f>
        <v>Exchange rate :</v>
      </c>
      <c r="B739" s="79">
        <f>Invoice!C741</f>
        <v>0</v>
      </c>
      <c r="C739" s="80">
        <f>Invoice!B741</f>
        <v>0</v>
      </c>
      <c r="D739" s="85">
        <f t="shared" si="32"/>
        <v>0</v>
      </c>
      <c r="E739" s="85">
        <f t="shared" si="33"/>
        <v>0</v>
      </c>
      <c r="F739" s="86">
        <f>Invoice!G741</f>
        <v>0</v>
      </c>
      <c r="G739" s="87">
        <f t="shared" si="34"/>
        <v>0</v>
      </c>
    </row>
    <row r="740" spans="1:7" s="84" customFormat="1" hidden="1">
      <c r="A740" s="100" t="str">
        <f>Invoice!F742</f>
        <v>Exchange rate :</v>
      </c>
      <c r="B740" s="79">
        <f>Invoice!C742</f>
        <v>0</v>
      </c>
      <c r="C740" s="80">
        <f>Invoice!B742</f>
        <v>0</v>
      </c>
      <c r="D740" s="85">
        <f t="shared" si="32"/>
        <v>0</v>
      </c>
      <c r="E740" s="85">
        <f t="shared" si="33"/>
        <v>0</v>
      </c>
      <c r="F740" s="86">
        <f>Invoice!G742</f>
        <v>0</v>
      </c>
      <c r="G740" s="87">
        <f t="shared" si="34"/>
        <v>0</v>
      </c>
    </row>
    <row r="741" spans="1:7" s="84" customFormat="1" hidden="1">
      <c r="A741" s="100" t="str">
        <f>Invoice!F743</f>
        <v>Exchange rate :</v>
      </c>
      <c r="B741" s="79">
        <f>Invoice!C743</f>
        <v>0</v>
      </c>
      <c r="C741" s="80">
        <f>Invoice!B743</f>
        <v>0</v>
      </c>
      <c r="D741" s="85">
        <f t="shared" si="32"/>
        <v>0</v>
      </c>
      <c r="E741" s="85">
        <f t="shared" si="33"/>
        <v>0</v>
      </c>
      <c r="F741" s="86">
        <f>Invoice!G743</f>
        <v>0</v>
      </c>
      <c r="G741" s="87">
        <f t="shared" si="34"/>
        <v>0</v>
      </c>
    </row>
    <row r="742" spans="1:7" s="84" customFormat="1" hidden="1">
      <c r="A742" s="100" t="str">
        <f>Invoice!F744</f>
        <v>Exchange rate :</v>
      </c>
      <c r="B742" s="79">
        <f>Invoice!C744</f>
        <v>0</v>
      </c>
      <c r="C742" s="80">
        <f>Invoice!B744</f>
        <v>0</v>
      </c>
      <c r="D742" s="85">
        <f t="shared" si="32"/>
        <v>0</v>
      </c>
      <c r="E742" s="85">
        <f t="shared" si="33"/>
        <v>0</v>
      </c>
      <c r="F742" s="86">
        <f>Invoice!G744</f>
        <v>0</v>
      </c>
      <c r="G742" s="87">
        <f t="shared" si="34"/>
        <v>0</v>
      </c>
    </row>
    <row r="743" spans="1:7" s="84" customFormat="1" hidden="1">
      <c r="A743" s="100" t="str">
        <f>Invoice!F745</f>
        <v>Exchange rate :</v>
      </c>
      <c r="B743" s="79">
        <f>Invoice!C745</f>
        <v>0</v>
      </c>
      <c r="C743" s="80">
        <f>Invoice!B745</f>
        <v>0</v>
      </c>
      <c r="D743" s="85">
        <f t="shared" si="32"/>
        <v>0</v>
      </c>
      <c r="E743" s="85">
        <f t="shared" si="33"/>
        <v>0</v>
      </c>
      <c r="F743" s="86">
        <f>Invoice!G745</f>
        <v>0</v>
      </c>
      <c r="G743" s="87">
        <f t="shared" si="34"/>
        <v>0</v>
      </c>
    </row>
    <row r="744" spans="1:7" s="84" customFormat="1" hidden="1">
      <c r="A744" s="100" t="str">
        <f>Invoice!F746</f>
        <v>Exchange rate :</v>
      </c>
      <c r="B744" s="79">
        <f>Invoice!C746</f>
        <v>0</v>
      </c>
      <c r="C744" s="80">
        <f>Invoice!B746</f>
        <v>0</v>
      </c>
      <c r="D744" s="85">
        <f t="shared" si="32"/>
        <v>0</v>
      </c>
      <c r="E744" s="85">
        <f t="shared" si="33"/>
        <v>0</v>
      </c>
      <c r="F744" s="86">
        <f>Invoice!G746</f>
        <v>0</v>
      </c>
      <c r="G744" s="87">
        <f t="shared" si="34"/>
        <v>0</v>
      </c>
    </row>
    <row r="745" spans="1:7" s="84" customFormat="1" hidden="1">
      <c r="A745" s="100" t="str">
        <f>Invoice!F747</f>
        <v>Exchange rate :</v>
      </c>
      <c r="B745" s="79">
        <f>Invoice!C747</f>
        <v>0</v>
      </c>
      <c r="C745" s="80">
        <f>Invoice!B747</f>
        <v>0</v>
      </c>
      <c r="D745" s="85">
        <f t="shared" si="32"/>
        <v>0</v>
      </c>
      <c r="E745" s="85">
        <f t="shared" si="33"/>
        <v>0</v>
      </c>
      <c r="F745" s="86">
        <f>Invoice!G747</f>
        <v>0</v>
      </c>
      <c r="G745" s="87">
        <f t="shared" si="34"/>
        <v>0</v>
      </c>
    </row>
    <row r="746" spans="1:7" s="84" customFormat="1" hidden="1">
      <c r="A746" s="100" t="str">
        <f>Invoice!F748</f>
        <v>Exchange rate :</v>
      </c>
      <c r="B746" s="79">
        <f>Invoice!C748</f>
        <v>0</v>
      </c>
      <c r="C746" s="80">
        <f>Invoice!B748</f>
        <v>0</v>
      </c>
      <c r="D746" s="85">
        <f t="shared" si="32"/>
        <v>0</v>
      </c>
      <c r="E746" s="85">
        <f t="shared" si="33"/>
        <v>0</v>
      </c>
      <c r="F746" s="86">
        <f>Invoice!G748</f>
        <v>0</v>
      </c>
      <c r="G746" s="87">
        <f t="shared" si="34"/>
        <v>0</v>
      </c>
    </row>
    <row r="747" spans="1:7" s="84" customFormat="1" hidden="1">
      <c r="A747" s="100" t="str">
        <f>Invoice!F749</f>
        <v>Exchange rate :</v>
      </c>
      <c r="B747" s="79">
        <f>Invoice!C749</f>
        <v>0</v>
      </c>
      <c r="C747" s="80">
        <f>Invoice!B749</f>
        <v>0</v>
      </c>
      <c r="D747" s="85">
        <f t="shared" si="32"/>
        <v>0</v>
      </c>
      <c r="E747" s="85">
        <f t="shared" si="33"/>
        <v>0</v>
      </c>
      <c r="F747" s="86">
        <f>Invoice!G749</f>
        <v>0</v>
      </c>
      <c r="G747" s="87">
        <f t="shared" si="34"/>
        <v>0</v>
      </c>
    </row>
    <row r="748" spans="1:7" s="84" customFormat="1" hidden="1">
      <c r="A748" s="100" t="str">
        <f>Invoice!F750</f>
        <v>Exchange rate :</v>
      </c>
      <c r="B748" s="79">
        <f>Invoice!C750</f>
        <v>0</v>
      </c>
      <c r="C748" s="80">
        <f>Invoice!B750</f>
        <v>0</v>
      </c>
      <c r="D748" s="85">
        <f t="shared" si="32"/>
        <v>0</v>
      </c>
      <c r="E748" s="85">
        <f t="shared" si="33"/>
        <v>0</v>
      </c>
      <c r="F748" s="86">
        <f>Invoice!G750</f>
        <v>0</v>
      </c>
      <c r="G748" s="87">
        <f t="shared" si="34"/>
        <v>0</v>
      </c>
    </row>
    <row r="749" spans="1:7" s="84" customFormat="1" hidden="1">
      <c r="A749" s="100" t="str">
        <f>Invoice!F751</f>
        <v>Exchange rate :</v>
      </c>
      <c r="B749" s="79">
        <f>Invoice!C751</f>
        <v>0</v>
      </c>
      <c r="C749" s="80">
        <f>Invoice!B751</f>
        <v>0</v>
      </c>
      <c r="D749" s="85">
        <f t="shared" si="32"/>
        <v>0</v>
      </c>
      <c r="E749" s="85">
        <f t="shared" si="33"/>
        <v>0</v>
      </c>
      <c r="F749" s="86">
        <f>Invoice!G751</f>
        <v>0</v>
      </c>
      <c r="G749" s="87">
        <f t="shared" si="34"/>
        <v>0</v>
      </c>
    </row>
    <row r="750" spans="1:7" s="84" customFormat="1" hidden="1">
      <c r="A750" s="100" t="str">
        <f>Invoice!F752</f>
        <v>Exchange rate :</v>
      </c>
      <c r="B750" s="79">
        <f>Invoice!C752</f>
        <v>0</v>
      </c>
      <c r="C750" s="80">
        <f>Invoice!B752</f>
        <v>0</v>
      </c>
      <c r="D750" s="85">
        <f t="shared" si="32"/>
        <v>0</v>
      </c>
      <c r="E750" s="85">
        <f t="shared" si="33"/>
        <v>0</v>
      </c>
      <c r="F750" s="86">
        <f>Invoice!G752</f>
        <v>0</v>
      </c>
      <c r="G750" s="87">
        <f t="shared" si="34"/>
        <v>0</v>
      </c>
    </row>
    <row r="751" spans="1:7" s="84" customFormat="1" hidden="1">
      <c r="A751" s="100" t="str">
        <f>Invoice!F753</f>
        <v>Exchange rate :</v>
      </c>
      <c r="B751" s="79">
        <f>Invoice!C753</f>
        <v>0</v>
      </c>
      <c r="C751" s="80">
        <f>Invoice!B753</f>
        <v>0</v>
      </c>
      <c r="D751" s="85">
        <f t="shared" si="32"/>
        <v>0</v>
      </c>
      <c r="E751" s="85">
        <f t="shared" si="33"/>
        <v>0</v>
      </c>
      <c r="F751" s="86">
        <f>Invoice!G753</f>
        <v>0</v>
      </c>
      <c r="G751" s="87">
        <f t="shared" si="34"/>
        <v>0</v>
      </c>
    </row>
    <row r="752" spans="1:7" s="84" customFormat="1" hidden="1">
      <c r="A752" s="100" t="str">
        <f>Invoice!F754</f>
        <v>Exchange rate :</v>
      </c>
      <c r="B752" s="79">
        <f>Invoice!C754</f>
        <v>0</v>
      </c>
      <c r="C752" s="80">
        <f>Invoice!B754</f>
        <v>0</v>
      </c>
      <c r="D752" s="85">
        <f t="shared" si="32"/>
        <v>0</v>
      </c>
      <c r="E752" s="85">
        <f t="shared" si="33"/>
        <v>0</v>
      </c>
      <c r="F752" s="86">
        <f>Invoice!G754</f>
        <v>0</v>
      </c>
      <c r="G752" s="87">
        <f t="shared" si="34"/>
        <v>0</v>
      </c>
    </row>
    <row r="753" spans="1:7" s="84" customFormat="1" hidden="1">
      <c r="A753" s="100" t="str">
        <f>Invoice!F755</f>
        <v>Exchange rate :</v>
      </c>
      <c r="B753" s="79">
        <f>Invoice!C755</f>
        <v>0</v>
      </c>
      <c r="C753" s="80">
        <f>Invoice!B755</f>
        <v>0</v>
      </c>
      <c r="D753" s="85">
        <f t="shared" si="32"/>
        <v>0</v>
      </c>
      <c r="E753" s="85">
        <f t="shared" si="33"/>
        <v>0</v>
      </c>
      <c r="F753" s="86">
        <f>Invoice!G755</f>
        <v>0</v>
      </c>
      <c r="G753" s="87">
        <f t="shared" si="34"/>
        <v>0</v>
      </c>
    </row>
    <row r="754" spans="1:7" s="84" customFormat="1" hidden="1">
      <c r="A754" s="100" t="str">
        <f>Invoice!F756</f>
        <v>Exchange rate :</v>
      </c>
      <c r="B754" s="79">
        <f>Invoice!C756</f>
        <v>0</v>
      </c>
      <c r="C754" s="80">
        <f>Invoice!B756</f>
        <v>0</v>
      </c>
      <c r="D754" s="85">
        <f t="shared" si="32"/>
        <v>0</v>
      </c>
      <c r="E754" s="85">
        <f t="shared" si="33"/>
        <v>0</v>
      </c>
      <c r="F754" s="86">
        <f>Invoice!G756</f>
        <v>0</v>
      </c>
      <c r="G754" s="87">
        <f t="shared" si="34"/>
        <v>0</v>
      </c>
    </row>
    <row r="755" spans="1:7" s="84" customFormat="1" hidden="1">
      <c r="A755" s="100" t="str">
        <f>Invoice!F757</f>
        <v>Exchange rate :</v>
      </c>
      <c r="B755" s="79">
        <f>Invoice!C757</f>
        <v>0</v>
      </c>
      <c r="C755" s="80">
        <f>Invoice!B757</f>
        <v>0</v>
      </c>
      <c r="D755" s="85">
        <f t="shared" si="32"/>
        <v>0</v>
      </c>
      <c r="E755" s="85">
        <f t="shared" si="33"/>
        <v>0</v>
      </c>
      <c r="F755" s="86">
        <f>Invoice!G757</f>
        <v>0</v>
      </c>
      <c r="G755" s="87">
        <f t="shared" si="34"/>
        <v>0</v>
      </c>
    </row>
    <row r="756" spans="1:7" s="84" customFormat="1" hidden="1">
      <c r="A756" s="100" t="str">
        <f>Invoice!F758</f>
        <v>Exchange rate :</v>
      </c>
      <c r="B756" s="79">
        <f>Invoice!C758</f>
        <v>0</v>
      </c>
      <c r="C756" s="80">
        <f>Invoice!B758</f>
        <v>0</v>
      </c>
      <c r="D756" s="85">
        <f t="shared" si="32"/>
        <v>0</v>
      </c>
      <c r="E756" s="85">
        <f t="shared" si="33"/>
        <v>0</v>
      </c>
      <c r="F756" s="86">
        <f>Invoice!G758</f>
        <v>0</v>
      </c>
      <c r="G756" s="87">
        <f t="shared" si="34"/>
        <v>0</v>
      </c>
    </row>
    <row r="757" spans="1:7" s="84" customFormat="1" hidden="1">
      <c r="A757" s="100" t="str">
        <f>Invoice!F759</f>
        <v>Exchange rate :</v>
      </c>
      <c r="B757" s="79">
        <f>Invoice!C759</f>
        <v>0</v>
      </c>
      <c r="C757" s="80">
        <f>Invoice!B759</f>
        <v>0</v>
      </c>
      <c r="D757" s="85">
        <f t="shared" si="32"/>
        <v>0</v>
      </c>
      <c r="E757" s="85">
        <f t="shared" si="33"/>
        <v>0</v>
      </c>
      <c r="F757" s="86">
        <f>Invoice!G759</f>
        <v>0</v>
      </c>
      <c r="G757" s="87">
        <f t="shared" si="34"/>
        <v>0</v>
      </c>
    </row>
    <row r="758" spans="1:7" s="84" customFormat="1" hidden="1">
      <c r="A758" s="100" t="str">
        <f>Invoice!F760</f>
        <v>Exchange rate :</v>
      </c>
      <c r="B758" s="79">
        <f>Invoice!C760</f>
        <v>0</v>
      </c>
      <c r="C758" s="80">
        <f>Invoice!B760</f>
        <v>0</v>
      </c>
      <c r="D758" s="85">
        <f t="shared" si="32"/>
        <v>0</v>
      </c>
      <c r="E758" s="85">
        <f t="shared" si="33"/>
        <v>0</v>
      </c>
      <c r="F758" s="86">
        <f>Invoice!G760</f>
        <v>0</v>
      </c>
      <c r="G758" s="87">
        <f t="shared" si="34"/>
        <v>0</v>
      </c>
    </row>
    <row r="759" spans="1:7" s="84" customFormat="1" hidden="1">
      <c r="A759" s="100" t="str">
        <f>Invoice!F761</f>
        <v>Exchange rate :</v>
      </c>
      <c r="B759" s="79">
        <f>Invoice!C761</f>
        <v>0</v>
      </c>
      <c r="C759" s="80">
        <f>Invoice!B761</f>
        <v>0</v>
      </c>
      <c r="D759" s="85">
        <f t="shared" si="32"/>
        <v>0</v>
      </c>
      <c r="E759" s="85">
        <f t="shared" si="33"/>
        <v>0</v>
      </c>
      <c r="F759" s="86">
        <f>Invoice!G761</f>
        <v>0</v>
      </c>
      <c r="G759" s="87">
        <f t="shared" si="34"/>
        <v>0</v>
      </c>
    </row>
    <row r="760" spans="1:7" s="84" customFormat="1" hidden="1">
      <c r="A760" s="100" t="str">
        <f>Invoice!F762</f>
        <v>Exchange rate :</v>
      </c>
      <c r="B760" s="79">
        <f>Invoice!C762</f>
        <v>0</v>
      </c>
      <c r="C760" s="80">
        <f>Invoice!B762</f>
        <v>0</v>
      </c>
      <c r="D760" s="85">
        <f t="shared" si="32"/>
        <v>0</v>
      </c>
      <c r="E760" s="85">
        <f t="shared" si="33"/>
        <v>0</v>
      </c>
      <c r="F760" s="86">
        <f>Invoice!G762</f>
        <v>0</v>
      </c>
      <c r="G760" s="87">
        <f t="shared" si="34"/>
        <v>0</v>
      </c>
    </row>
    <row r="761" spans="1:7" s="84" customFormat="1" hidden="1">
      <c r="A761" s="100" t="str">
        <f>Invoice!F763</f>
        <v>Exchange rate :</v>
      </c>
      <c r="B761" s="79">
        <f>Invoice!C763</f>
        <v>0</v>
      </c>
      <c r="C761" s="80">
        <f>Invoice!B763</f>
        <v>0</v>
      </c>
      <c r="D761" s="85">
        <f t="shared" si="32"/>
        <v>0</v>
      </c>
      <c r="E761" s="85">
        <f t="shared" si="33"/>
        <v>0</v>
      </c>
      <c r="F761" s="86">
        <f>Invoice!G763</f>
        <v>0</v>
      </c>
      <c r="G761" s="87">
        <f t="shared" si="34"/>
        <v>0</v>
      </c>
    </row>
    <row r="762" spans="1:7" s="84" customFormat="1" hidden="1">
      <c r="A762" s="100" t="str">
        <f>Invoice!F764</f>
        <v>Exchange rate :</v>
      </c>
      <c r="B762" s="79">
        <f>Invoice!C764</f>
        <v>0</v>
      </c>
      <c r="C762" s="80">
        <f>Invoice!B764</f>
        <v>0</v>
      </c>
      <c r="D762" s="85">
        <f t="shared" si="32"/>
        <v>0</v>
      </c>
      <c r="E762" s="85">
        <f t="shared" si="33"/>
        <v>0</v>
      </c>
      <c r="F762" s="86">
        <f>Invoice!G764</f>
        <v>0</v>
      </c>
      <c r="G762" s="87">
        <f t="shared" si="34"/>
        <v>0</v>
      </c>
    </row>
    <row r="763" spans="1:7" s="84" customFormat="1" hidden="1">
      <c r="A763" s="100" t="str">
        <f>Invoice!F765</f>
        <v>Exchange rate :</v>
      </c>
      <c r="B763" s="79">
        <f>Invoice!C765</f>
        <v>0</v>
      </c>
      <c r="C763" s="80">
        <f>Invoice!B765</f>
        <v>0</v>
      </c>
      <c r="D763" s="85">
        <f t="shared" si="32"/>
        <v>0</v>
      </c>
      <c r="E763" s="85">
        <f t="shared" si="33"/>
        <v>0</v>
      </c>
      <c r="F763" s="86">
        <f>Invoice!G765</f>
        <v>0</v>
      </c>
      <c r="G763" s="87">
        <f t="shared" si="34"/>
        <v>0</v>
      </c>
    </row>
    <row r="764" spans="1:7" s="84" customFormat="1" hidden="1">
      <c r="A764" s="100" t="str">
        <f>Invoice!F766</f>
        <v>Exchange rate :</v>
      </c>
      <c r="B764" s="79">
        <f>Invoice!C766</f>
        <v>0</v>
      </c>
      <c r="C764" s="80">
        <f>Invoice!B766</f>
        <v>0</v>
      </c>
      <c r="D764" s="85">
        <f t="shared" si="32"/>
        <v>0</v>
      </c>
      <c r="E764" s="85">
        <f t="shared" si="33"/>
        <v>0</v>
      </c>
      <c r="F764" s="86">
        <f>Invoice!G766</f>
        <v>0</v>
      </c>
      <c r="G764" s="87">
        <f t="shared" si="34"/>
        <v>0</v>
      </c>
    </row>
    <row r="765" spans="1:7" s="84" customFormat="1" hidden="1">
      <c r="A765" s="100" t="str">
        <f>Invoice!F767</f>
        <v>Exchange rate :</v>
      </c>
      <c r="B765" s="79">
        <f>Invoice!C767</f>
        <v>0</v>
      </c>
      <c r="C765" s="80">
        <f>Invoice!B767</f>
        <v>0</v>
      </c>
      <c r="D765" s="85">
        <f t="shared" si="32"/>
        <v>0</v>
      </c>
      <c r="E765" s="85">
        <f t="shared" si="33"/>
        <v>0</v>
      </c>
      <c r="F765" s="86">
        <f>Invoice!G767</f>
        <v>0</v>
      </c>
      <c r="G765" s="87">
        <f t="shared" si="34"/>
        <v>0</v>
      </c>
    </row>
    <row r="766" spans="1:7" s="84" customFormat="1" hidden="1">
      <c r="A766" s="100" t="str">
        <f>Invoice!F768</f>
        <v>Exchange rate :</v>
      </c>
      <c r="B766" s="79">
        <f>Invoice!C768</f>
        <v>0</v>
      </c>
      <c r="C766" s="80">
        <f>Invoice!B768</f>
        <v>0</v>
      </c>
      <c r="D766" s="85">
        <f t="shared" si="32"/>
        <v>0</v>
      </c>
      <c r="E766" s="85">
        <f t="shared" si="33"/>
        <v>0</v>
      </c>
      <c r="F766" s="86">
        <f>Invoice!G768</f>
        <v>0</v>
      </c>
      <c r="G766" s="87">
        <f t="shared" si="34"/>
        <v>0</v>
      </c>
    </row>
    <row r="767" spans="1:7" s="84" customFormat="1" hidden="1">
      <c r="A767" s="100" t="str">
        <f>Invoice!F769</f>
        <v>Exchange rate :</v>
      </c>
      <c r="B767" s="79">
        <f>Invoice!C769</f>
        <v>0</v>
      </c>
      <c r="C767" s="80">
        <f>Invoice!B769</f>
        <v>0</v>
      </c>
      <c r="D767" s="85">
        <f t="shared" si="32"/>
        <v>0</v>
      </c>
      <c r="E767" s="85">
        <f t="shared" si="33"/>
        <v>0</v>
      </c>
      <c r="F767" s="86">
        <f>Invoice!G769</f>
        <v>0</v>
      </c>
      <c r="G767" s="87">
        <f t="shared" si="34"/>
        <v>0</v>
      </c>
    </row>
    <row r="768" spans="1:7" s="84" customFormat="1" hidden="1">
      <c r="A768" s="100" t="str">
        <f>Invoice!F770</f>
        <v>Exchange rate :</v>
      </c>
      <c r="B768" s="79">
        <f>Invoice!C770</f>
        <v>0</v>
      </c>
      <c r="C768" s="80">
        <f>Invoice!B770</f>
        <v>0</v>
      </c>
      <c r="D768" s="85">
        <f t="shared" si="32"/>
        <v>0</v>
      </c>
      <c r="E768" s="85">
        <f t="shared" si="33"/>
        <v>0</v>
      </c>
      <c r="F768" s="86">
        <f>Invoice!G770</f>
        <v>0</v>
      </c>
      <c r="G768" s="87">
        <f t="shared" si="34"/>
        <v>0</v>
      </c>
    </row>
    <row r="769" spans="1:7" s="84" customFormat="1" hidden="1">
      <c r="A769" s="100" t="str">
        <f>Invoice!F771</f>
        <v>Exchange rate :</v>
      </c>
      <c r="B769" s="79">
        <f>Invoice!C771</f>
        <v>0</v>
      </c>
      <c r="C769" s="80">
        <f>Invoice!B771</f>
        <v>0</v>
      </c>
      <c r="D769" s="85">
        <f t="shared" ref="D769:D832" si="35">F769/$D$14</f>
        <v>0</v>
      </c>
      <c r="E769" s="85">
        <f t="shared" ref="E769:E832" si="36">G769/$D$14</f>
        <v>0</v>
      </c>
      <c r="F769" s="86">
        <f>Invoice!G771</f>
        <v>0</v>
      </c>
      <c r="G769" s="87">
        <f t="shared" ref="G769:G832" si="37">C769*F769</f>
        <v>0</v>
      </c>
    </row>
    <row r="770" spans="1:7" s="84" customFormat="1" hidden="1">
      <c r="A770" s="100" t="str">
        <f>Invoice!F772</f>
        <v>Exchange rate :</v>
      </c>
      <c r="B770" s="79">
        <f>Invoice!C772</f>
        <v>0</v>
      </c>
      <c r="C770" s="80">
        <f>Invoice!B772</f>
        <v>0</v>
      </c>
      <c r="D770" s="85">
        <f t="shared" si="35"/>
        <v>0</v>
      </c>
      <c r="E770" s="85">
        <f t="shared" si="36"/>
        <v>0</v>
      </c>
      <c r="F770" s="86">
        <f>Invoice!G772</f>
        <v>0</v>
      </c>
      <c r="G770" s="87">
        <f t="shared" si="37"/>
        <v>0</v>
      </c>
    </row>
    <row r="771" spans="1:7" s="84" customFormat="1" hidden="1">
      <c r="A771" s="100" t="str">
        <f>Invoice!F773</f>
        <v>Exchange rate :</v>
      </c>
      <c r="B771" s="79">
        <f>Invoice!C773</f>
        <v>0</v>
      </c>
      <c r="C771" s="80">
        <f>Invoice!B773</f>
        <v>0</v>
      </c>
      <c r="D771" s="85">
        <f t="shared" si="35"/>
        <v>0</v>
      </c>
      <c r="E771" s="85">
        <f t="shared" si="36"/>
        <v>0</v>
      </c>
      <c r="F771" s="86">
        <f>Invoice!G773</f>
        <v>0</v>
      </c>
      <c r="G771" s="87">
        <f t="shared" si="37"/>
        <v>0</v>
      </c>
    </row>
    <row r="772" spans="1:7" s="84" customFormat="1" hidden="1">
      <c r="A772" s="100" t="str">
        <f>Invoice!F774</f>
        <v>Exchange rate :</v>
      </c>
      <c r="B772" s="79">
        <f>Invoice!C774</f>
        <v>0</v>
      </c>
      <c r="C772" s="80">
        <f>Invoice!B774</f>
        <v>0</v>
      </c>
      <c r="D772" s="85">
        <f t="shared" si="35"/>
        <v>0</v>
      </c>
      <c r="E772" s="85">
        <f t="shared" si="36"/>
        <v>0</v>
      </c>
      <c r="F772" s="86">
        <f>Invoice!G774</f>
        <v>0</v>
      </c>
      <c r="G772" s="87">
        <f t="shared" si="37"/>
        <v>0</v>
      </c>
    </row>
    <row r="773" spans="1:7" s="84" customFormat="1" hidden="1">
      <c r="A773" s="100" t="str">
        <f>Invoice!F775</f>
        <v>Exchange rate :</v>
      </c>
      <c r="B773" s="79">
        <f>Invoice!C775</f>
        <v>0</v>
      </c>
      <c r="C773" s="80">
        <f>Invoice!B775</f>
        <v>0</v>
      </c>
      <c r="D773" s="85">
        <f t="shared" si="35"/>
        <v>0</v>
      </c>
      <c r="E773" s="85">
        <f t="shared" si="36"/>
        <v>0</v>
      </c>
      <c r="F773" s="86">
        <f>Invoice!G775</f>
        <v>0</v>
      </c>
      <c r="G773" s="87">
        <f t="shared" si="37"/>
        <v>0</v>
      </c>
    </row>
    <row r="774" spans="1:7" s="84" customFormat="1" hidden="1">
      <c r="A774" s="100" t="str">
        <f>Invoice!F776</f>
        <v>Exchange rate :</v>
      </c>
      <c r="B774" s="79">
        <f>Invoice!C776</f>
        <v>0</v>
      </c>
      <c r="C774" s="80">
        <f>Invoice!B776</f>
        <v>0</v>
      </c>
      <c r="D774" s="85">
        <f t="shared" si="35"/>
        <v>0</v>
      </c>
      <c r="E774" s="85">
        <f t="shared" si="36"/>
        <v>0</v>
      </c>
      <c r="F774" s="86">
        <f>Invoice!G776</f>
        <v>0</v>
      </c>
      <c r="G774" s="87">
        <f t="shared" si="37"/>
        <v>0</v>
      </c>
    </row>
    <row r="775" spans="1:7" s="84" customFormat="1" hidden="1">
      <c r="A775" s="100" t="str">
        <f>Invoice!F777</f>
        <v>Exchange rate :</v>
      </c>
      <c r="B775" s="79">
        <f>Invoice!C777</f>
        <v>0</v>
      </c>
      <c r="C775" s="80">
        <f>Invoice!B777</f>
        <v>0</v>
      </c>
      <c r="D775" s="85">
        <f t="shared" si="35"/>
        <v>0</v>
      </c>
      <c r="E775" s="85">
        <f t="shared" si="36"/>
        <v>0</v>
      </c>
      <c r="F775" s="86">
        <f>Invoice!G777</f>
        <v>0</v>
      </c>
      <c r="G775" s="87">
        <f t="shared" si="37"/>
        <v>0</v>
      </c>
    </row>
    <row r="776" spans="1:7" s="84" customFormat="1" hidden="1">
      <c r="A776" s="100" t="str">
        <f>Invoice!F778</f>
        <v>Exchange rate :</v>
      </c>
      <c r="B776" s="79">
        <f>Invoice!C778</f>
        <v>0</v>
      </c>
      <c r="C776" s="80">
        <f>Invoice!B778</f>
        <v>0</v>
      </c>
      <c r="D776" s="85">
        <f t="shared" si="35"/>
        <v>0</v>
      </c>
      <c r="E776" s="85">
        <f t="shared" si="36"/>
        <v>0</v>
      </c>
      <c r="F776" s="86">
        <f>Invoice!G778</f>
        <v>0</v>
      </c>
      <c r="G776" s="87">
        <f t="shared" si="37"/>
        <v>0</v>
      </c>
    </row>
    <row r="777" spans="1:7" s="84" customFormat="1" hidden="1">
      <c r="A777" s="100" t="str">
        <f>Invoice!F779</f>
        <v>Exchange rate :</v>
      </c>
      <c r="B777" s="79">
        <f>Invoice!C779</f>
        <v>0</v>
      </c>
      <c r="C777" s="80">
        <f>Invoice!B779</f>
        <v>0</v>
      </c>
      <c r="D777" s="85">
        <f t="shared" si="35"/>
        <v>0</v>
      </c>
      <c r="E777" s="85">
        <f t="shared" si="36"/>
        <v>0</v>
      </c>
      <c r="F777" s="86">
        <f>Invoice!G779</f>
        <v>0</v>
      </c>
      <c r="G777" s="87">
        <f t="shared" si="37"/>
        <v>0</v>
      </c>
    </row>
    <row r="778" spans="1:7" s="84" customFormat="1" hidden="1">
      <c r="A778" s="100" t="str">
        <f>Invoice!F780</f>
        <v>Exchange rate :</v>
      </c>
      <c r="B778" s="79">
        <f>Invoice!C780</f>
        <v>0</v>
      </c>
      <c r="C778" s="80">
        <f>Invoice!B780</f>
        <v>0</v>
      </c>
      <c r="D778" s="85">
        <f t="shared" si="35"/>
        <v>0</v>
      </c>
      <c r="E778" s="85">
        <f t="shared" si="36"/>
        <v>0</v>
      </c>
      <c r="F778" s="86">
        <f>Invoice!G780</f>
        <v>0</v>
      </c>
      <c r="G778" s="87">
        <f t="shared" si="37"/>
        <v>0</v>
      </c>
    </row>
    <row r="779" spans="1:7" s="84" customFormat="1" hidden="1">
      <c r="A779" s="100" t="str">
        <f>Invoice!F781</f>
        <v>Exchange rate :</v>
      </c>
      <c r="B779" s="79">
        <f>Invoice!C781</f>
        <v>0</v>
      </c>
      <c r="C779" s="80">
        <f>Invoice!B781</f>
        <v>0</v>
      </c>
      <c r="D779" s="85">
        <f t="shared" si="35"/>
        <v>0</v>
      </c>
      <c r="E779" s="85">
        <f t="shared" si="36"/>
        <v>0</v>
      </c>
      <c r="F779" s="86">
        <f>Invoice!G781</f>
        <v>0</v>
      </c>
      <c r="G779" s="87">
        <f t="shared" si="37"/>
        <v>0</v>
      </c>
    </row>
    <row r="780" spans="1:7" s="84" customFormat="1" hidden="1">
      <c r="A780" s="100" t="str">
        <f>Invoice!F782</f>
        <v>Exchange rate :</v>
      </c>
      <c r="B780" s="79">
        <f>Invoice!C782</f>
        <v>0</v>
      </c>
      <c r="C780" s="80">
        <f>Invoice!B782</f>
        <v>0</v>
      </c>
      <c r="D780" s="85">
        <f t="shared" si="35"/>
        <v>0</v>
      </c>
      <c r="E780" s="85">
        <f t="shared" si="36"/>
        <v>0</v>
      </c>
      <c r="F780" s="86">
        <f>Invoice!G782</f>
        <v>0</v>
      </c>
      <c r="G780" s="87">
        <f t="shared" si="37"/>
        <v>0</v>
      </c>
    </row>
    <row r="781" spans="1:7" s="84" customFormat="1" hidden="1">
      <c r="A781" s="100" t="str">
        <f>Invoice!F783</f>
        <v>Exchange rate :</v>
      </c>
      <c r="B781" s="79">
        <f>Invoice!C783</f>
        <v>0</v>
      </c>
      <c r="C781" s="80">
        <f>Invoice!B783</f>
        <v>0</v>
      </c>
      <c r="D781" s="85">
        <f t="shared" si="35"/>
        <v>0</v>
      </c>
      <c r="E781" s="85">
        <f t="shared" si="36"/>
        <v>0</v>
      </c>
      <c r="F781" s="86">
        <f>Invoice!G783</f>
        <v>0</v>
      </c>
      <c r="G781" s="87">
        <f t="shared" si="37"/>
        <v>0</v>
      </c>
    </row>
    <row r="782" spans="1:7" s="84" customFormat="1" hidden="1">
      <c r="A782" s="100" t="str">
        <f>Invoice!F784</f>
        <v>Exchange rate :</v>
      </c>
      <c r="B782" s="79">
        <f>Invoice!C784</f>
        <v>0</v>
      </c>
      <c r="C782" s="80">
        <f>Invoice!B784</f>
        <v>0</v>
      </c>
      <c r="D782" s="85">
        <f t="shared" si="35"/>
        <v>0</v>
      </c>
      <c r="E782" s="85">
        <f t="shared" si="36"/>
        <v>0</v>
      </c>
      <c r="F782" s="86">
        <f>Invoice!G784</f>
        <v>0</v>
      </c>
      <c r="G782" s="87">
        <f t="shared" si="37"/>
        <v>0</v>
      </c>
    </row>
    <row r="783" spans="1:7" s="84" customFormat="1" hidden="1">
      <c r="A783" s="100" t="str">
        <f>Invoice!F785</f>
        <v>Exchange rate :</v>
      </c>
      <c r="B783" s="79">
        <f>Invoice!C785</f>
        <v>0</v>
      </c>
      <c r="C783" s="80">
        <f>Invoice!B785</f>
        <v>0</v>
      </c>
      <c r="D783" s="85">
        <f t="shared" si="35"/>
        <v>0</v>
      </c>
      <c r="E783" s="85">
        <f t="shared" si="36"/>
        <v>0</v>
      </c>
      <c r="F783" s="86">
        <f>Invoice!G785</f>
        <v>0</v>
      </c>
      <c r="G783" s="87">
        <f t="shared" si="37"/>
        <v>0</v>
      </c>
    </row>
    <row r="784" spans="1:7" s="84" customFormat="1" hidden="1">
      <c r="A784" s="100" t="str">
        <f>Invoice!F786</f>
        <v>Exchange rate :</v>
      </c>
      <c r="B784" s="79">
        <f>Invoice!C786</f>
        <v>0</v>
      </c>
      <c r="C784" s="80">
        <f>Invoice!B786</f>
        <v>0</v>
      </c>
      <c r="D784" s="85">
        <f t="shared" si="35"/>
        <v>0</v>
      </c>
      <c r="E784" s="85">
        <f t="shared" si="36"/>
        <v>0</v>
      </c>
      <c r="F784" s="86">
        <f>Invoice!G786</f>
        <v>0</v>
      </c>
      <c r="G784" s="87">
        <f t="shared" si="37"/>
        <v>0</v>
      </c>
    </row>
    <row r="785" spans="1:7" s="84" customFormat="1" hidden="1">
      <c r="A785" s="100" t="str">
        <f>Invoice!F787</f>
        <v>Exchange rate :</v>
      </c>
      <c r="B785" s="79">
        <f>Invoice!C787</f>
        <v>0</v>
      </c>
      <c r="C785" s="80">
        <f>Invoice!B787</f>
        <v>0</v>
      </c>
      <c r="D785" s="85">
        <f t="shared" si="35"/>
        <v>0</v>
      </c>
      <c r="E785" s="85">
        <f t="shared" si="36"/>
        <v>0</v>
      </c>
      <c r="F785" s="86">
        <f>Invoice!G787</f>
        <v>0</v>
      </c>
      <c r="G785" s="87">
        <f t="shared" si="37"/>
        <v>0</v>
      </c>
    </row>
    <row r="786" spans="1:7" s="84" customFormat="1" hidden="1">
      <c r="A786" s="100" t="str">
        <f>Invoice!F788</f>
        <v>Exchange rate :</v>
      </c>
      <c r="B786" s="79">
        <f>Invoice!C788</f>
        <v>0</v>
      </c>
      <c r="C786" s="80">
        <f>Invoice!B788</f>
        <v>0</v>
      </c>
      <c r="D786" s="85">
        <f t="shared" si="35"/>
        <v>0</v>
      </c>
      <c r="E786" s="85">
        <f t="shared" si="36"/>
        <v>0</v>
      </c>
      <c r="F786" s="86">
        <f>Invoice!G788</f>
        <v>0</v>
      </c>
      <c r="G786" s="87">
        <f t="shared" si="37"/>
        <v>0</v>
      </c>
    </row>
    <row r="787" spans="1:7" s="84" customFormat="1" hidden="1">
      <c r="A787" s="100" t="str">
        <f>Invoice!F789</f>
        <v>Exchange rate :</v>
      </c>
      <c r="B787" s="79">
        <f>Invoice!C789</f>
        <v>0</v>
      </c>
      <c r="C787" s="80">
        <f>Invoice!B789</f>
        <v>0</v>
      </c>
      <c r="D787" s="85">
        <f t="shared" si="35"/>
        <v>0</v>
      </c>
      <c r="E787" s="85">
        <f t="shared" si="36"/>
        <v>0</v>
      </c>
      <c r="F787" s="86">
        <f>Invoice!G789</f>
        <v>0</v>
      </c>
      <c r="G787" s="87">
        <f t="shared" si="37"/>
        <v>0</v>
      </c>
    </row>
    <row r="788" spans="1:7" s="84" customFormat="1" hidden="1">
      <c r="A788" s="100" t="str">
        <f>Invoice!F790</f>
        <v>Exchange rate :</v>
      </c>
      <c r="B788" s="79">
        <f>Invoice!C790</f>
        <v>0</v>
      </c>
      <c r="C788" s="80">
        <f>Invoice!B790</f>
        <v>0</v>
      </c>
      <c r="D788" s="85">
        <f t="shared" si="35"/>
        <v>0</v>
      </c>
      <c r="E788" s="85">
        <f t="shared" si="36"/>
        <v>0</v>
      </c>
      <c r="F788" s="86">
        <f>Invoice!G790</f>
        <v>0</v>
      </c>
      <c r="G788" s="87">
        <f t="shared" si="37"/>
        <v>0</v>
      </c>
    </row>
    <row r="789" spans="1:7" s="84" customFormat="1" hidden="1">
      <c r="A789" s="100" t="str">
        <f>Invoice!F791</f>
        <v>Exchange rate :</v>
      </c>
      <c r="B789" s="79">
        <f>Invoice!C791</f>
        <v>0</v>
      </c>
      <c r="C789" s="80">
        <f>Invoice!B791</f>
        <v>0</v>
      </c>
      <c r="D789" s="85">
        <f t="shared" si="35"/>
        <v>0</v>
      </c>
      <c r="E789" s="85">
        <f t="shared" si="36"/>
        <v>0</v>
      </c>
      <c r="F789" s="86">
        <f>Invoice!G791</f>
        <v>0</v>
      </c>
      <c r="G789" s="87">
        <f t="shared" si="37"/>
        <v>0</v>
      </c>
    </row>
    <row r="790" spans="1:7" s="84" customFormat="1" hidden="1">
      <c r="A790" s="100" t="str">
        <f>Invoice!F792</f>
        <v>Exchange rate :</v>
      </c>
      <c r="B790" s="79">
        <f>Invoice!C792</f>
        <v>0</v>
      </c>
      <c r="C790" s="80">
        <f>Invoice!B792</f>
        <v>0</v>
      </c>
      <c r="D790" s="85">
        <f t="shared" si="35"/>
        <v>0</v>
      </c>
      <c r="E790" s="85">
        <f t="shared" si="36"/>
        <v>0</v>
      </c>
      <c r="F790" s="86">
        <f>Invoice!G792</f>
        <v>0</v>
      </c>
      <c r="G790" s="87">
        <f t="shared" si="37"/>
        <v>0</v>
      </c>
    </row>
    <row r="791" spans="1:7" s="84" customFormat="1" hidden="1">
      <c r="A791" s="100" t="str">
        <f>Invoice!F793</f>
        <v>Exchange rate :</v>
      </c>
      <c r="B791" s="79">
        <f>Invoice!C793</f>
        <v>0</v>
      </c>
      <c r="C791" s="80">
        <f>Invoice!B793</f>
        <v>0</v>
      </c>
      <c r="D791" s="85">
        <f t="shared" si="35"/>
        <v>0</v>
      </c>
      <c r="E791" s="85">
        <f t="shared" si="36"/>
        <v>0</v>
      </c>
      <c r="F791" s="86">
        <f>Invoice!G793</f>
        <v>0</v>
      </c>
      <c r="G791" s="87">
        <f t="shared" si="37"/>
        <v>0</v>
      </c>
    </row>
    <row r="792" spans="1:7" s="84" customFormat="1" hidden="1">
      <c r="A792" s="100" t="str">
        <f>Invoice!F794</f>
        <v>Exchange rate :</v>
      </c>
      <c r="B792" s="79">
        <f>Invoice!C794</f>
        <v>0</v>
      </c>
      <c r="C792" s="80">
        <f>Invoice!B794</f>
        <v>0</v>
      </c>
      <c r="D792" s="85">
        <f t="shared" si="35"/>
        <v>0</v>
      </c>
      <c r="E792" s="85">
        <f t="shared" si="36"/>
        <v>0</v>
      </c>
      <c r="F792" s="86">
        <f>Invoice!G794</f>
        <v>0</v>
      </c>
      <c r="G792" s="87">
        <f t="shared" si="37"/>
        <v>0</v>
      </c>
    </row>
    <row r="793" spans="1:7" s="84" customFormat="1" hidden="1">
      <c r="A793" s="100" t="str">
        <f>Invoice!F795</f>
        <v>Exchange rate :</v>
      </c>
      <c r="B793" s="79">
        <f>Invoice!C795</f>
        <v>0</v>
      </c>
      <c r="C793" s="80">
        <f>Invoice!B795</f>
        <v>0</v>
      </c>
      <c r="D793" s="85">
        <f t="shared" si="35"/>
        <v>0</v>
      </c>
      <c r="E793" s="85">
        <f t="shared" si="36"/>
        <v>0</v>
      </c>
      <c r="F793" s="86">
        <f>Invoice!G795</f>
        <v>0</v>
      </c>
      <c r="G793" s="87">
        <f t="shared" si="37"/>
        <v>0</v>
      </c>
    </row>
    <row r="794" spans="1:7" s="84" customFormat="1" hidden="1">
      <c r="A794" s="100" t="str">
        <f>Invoice!F796</f>
        <v>Exchange rate :</v>
      </c>
      <c r="B794" s="79">
        <f>Invoice!C796</f>
        <v>0</v>
      </c>
      <c r="C794" s="80">
        <f>Invoice!B796</f>
        <v>0</v>
      </c>
      <c r="D794" s="85">
        <f t="shared" si="35"/>
        <v>0</v>
      </c>
      <c r="E794" s="85">
        <f t="shared" si="36"/>
        <v>0</v>
      </c>
      <c r="F794" s="86">
        <f>Invoice!G796</f>
        <v>0</v>
      </c>
      <c r="G794" s="87">
        <f t="shared" si="37"/>
        <v>0</v>
      </c>
    </row>
    <row r="795" spans="1:7" s="84" customFormat="1" hidden="1">
      <c r="A795" s="100" t="str">
        <f>Invoice!F797</f>
        <v>Exchange rate :</v>
      </c>
      <c r="B795" s="79">
        <f>Invoice!C797</f>
        <v>0</v>
      </c>
      <c r="C795" s="80">
        <f>Invoice!B797</f>
        <v>0</v>
      </c>
      <c r="D795" s="85">
        <f t="shared" si="35"/>
        <v>0</v>
      </c>
      <c r="E795" s="85">
        <f t="shared" si="36"/>
        <v>0</v>
      </c>
      <c r="F795" s="86">
        <f>Invoice!G797</f>
        <v>0</v>
      </c>
      <c r="G795" s="87">
        <f t="shared" si="37"/>
        <v>0</v>
      </c>
    </row>
    <row r="796" spans="1:7" s="84" customFormat="1" hidden="1">
      <c r="A796" s="100" t="str">
        <f>Invoice!F798</f>
        <v>Exchange rate :</v>
      </c>
      <c r="B796" s="79">
        <f>Invoice!C798</f>
        <v>0</v>
      </c>
      <c r="C796" s="80">
        <f>Invoice!B798</f>
        <v>0</v>
      </c>
      <c r="D796" s="85">
        <f t="shared" si="35"/>
        <v>0</v>
      </c>
      <c r="E796" s="85">
        <f t="shared" si="36"/>
        <v>0</v>
      </c>
      <c r="F796" s="86">
        <f>Invoice!G798</f>
        <v>0</v>
      </c>
      <c r="G796" s="87">
        <f t="shared" si="37"/>
        <v>0</v>
      </c>
    </row>
    <row r="797" spans="1:7" s="84" customFormat="1" hidden="1">
      <c r="A797" s="100" t="str">
        <f>Invoice!F799</f>
        <v>Exchange rate :</v>
      </c>
      <c r="B797" s="79">
        <f>Invoice!C799</f>
        <v>0</v>
      </c>
      <c r="C797" s="80">
        <f>Invoice!B799</f>
        <v>0</v>
      </c>
      <c r="D797" s="85">
        <f t="shared" si="35"/>
        <v>0</v>
      </c>
      <c r="E797" s="85">
        <f t="shared" si="36"/>
        <v>0</v>
      </c>
      <c r="F797" s="86">
        <f>Invoice!G799</f>
        <v>0</v>
      </c>
      <c r="G797" s="87">
        <f t="shared" si="37"/>
        <v>0</v>
      </c>
    </row>
    <row r="798" spans="1:7" s="84" customFormat="1" hidden="1">
      <c r="A798" s="100" t="str">
        <f>Invoice!F800</f>
        <v>Exchange rate :</v>
      </c>
      <c r="B798" s="79">
        <f>Invoice!C800</f>
        <v>0</v>
      </c>
      <c r="C798" s="80">
        <f>Invoice!B800</f>
        <v>0</v>
      </c>
      <c r="D798" s="85">
        <f t="shared" si="35"/>
        <v>0</v>
      </c>
      <c r="E798" s="85">
        <f t="shared" si="36"/>
        <v>0</v>
      </c>
      <c r="F798" s="86">
        <f>Invoice!G800</f>
        <v>0</v>
      </c>
      <c r="G798" s="87">
        <f t="shared" si="37"/>
        <v>0</v>
      </c>
    </row>
    <row r="799" spans="1:7" s="84" customFormat="1" hidden="1">
      <c r="A799" s="100" t="str">
        <f>Invoice!F801</f>
        <v>Exchange rate :</v>
      </c>
      <c r="B799" s="79">
        <f>Invoice!C801</f>
        <v>0</v>
      </c>
      <c r="C799" s="80">
        <f>Invoice!B801</f>
        <v>0</v>
      </c>
      <c r="D799" s="85">
        <f t="shared" si="35"/>
        <v>0</v>
      </c>
      <c r="E799" s="85">
        <f t="shared" si="36"/>
        <v>0</v>
      </c>
      <c r="F799" s="86">
        <f>Invoice!G801</f>
        <v>0</v>
      </c>
      <c r="G799" s="87">
        <f t="shared" si="37"/>
        <v>0</v>
      </c>
    </row>
    <row r="800" spans="1:7" s="84" customFormat="1" hidden="1">
      <c r="A800" s="100" t="str">
        <f>Invoice!F802</f>
        <v>Exchange rate :</v>
      </c>
      <c r="B800" s="79">
        <f>Invoice!C802</f>
        <v>0</v>
      </c>
      <c r="C800" s="80">
        <f>Invoice!B802</f>
        <v>0</v>
      </c>
      <c r="D800" s="85">
        <f t="shared" si="35"/>
        <v>0</v>
      </c>
      <c r="E800" s="85">
        <f t="shared" si="36"/>
        <v>0</v>
      </c>
      <c r="F800" s="86">
        <f>Invoice!G802</f>
        <v>0</v>
      </c>
      <c r="G800" s="87">
        <f t="shared" si="37"/>
        <v>0</v>
      </c>
    </row>
    <row r="801" spans="1:7" s="84" customFormat="1" hidden="1">
      <c r="A801" s="100" t="str">
        <f>Invoice!F803</f>
        <v>Exchange rate :</v>
      </c>
      <c r="B801" s="79">
        <f>Invoice!C803</f>
        <v>0</v>
      </c>
      <c r="C801" s="80">
        <f>Invoice!B803</f>
        <v>0</v>
      </c>
      <c r="D801" s="85">
        <f t="shared" si="35"/>
        <v>0</v>
      </c>
      <c r="E801" s="85">
        <f t="shared" si="36"/>
        <v>0</v>
      </c>
      <c r="F801" s="86">
        <f>Invoice!G803</f>
        <v>0</v>
      </c>
      <c r="G801" s="87">
        <f t="shared" si="37"/>
        <v>0</v>
      </c>
    </row>
    <row r="802" spans="1:7" s="84" customFormat="1" hidden="1">
      <c r="A802" s="100" t="str">
        <f>Invoice!F804</f>
        <v>Exchange rate :</v>
      </c>
      <c r="B802" s="79">
        <f>Invoice!C804</f>
        <v>0</v>
      </c>
      <c r="C802" s="80">
        <f>Invoice!B804</f>
        <v>0</v>
      </c>
      <c r="D802" s="85">
        <f t="shared" si="35"/>
        <v>0</v>
      </c>
      <c r="E802" s="85">
        <f t="shared" si="36"/>
        <v>0</v>
      </c>
      <c r="F802" s="86">
        <f>Invoice!G804</f>
        <v>0</v>
      </c>
      <c r="G802" s="87">
        <f t="shared" si="37"/>
        <v>0</v>
      </c>
    </row>
    <row r="803" spans="1:7" s="84" customFormat="1" hidden="1">
      <c r="A803" s="100" t="str">
        <f>Invoice!F805</f>
        <v>Exchange rate :</v>
      </c>
      <c r="B803" s="79">
        <f>Invoice!C805</f>
        <v>0</v>
      </c>
      <c r="C803" s="80">
        <f>Invoice!B805</f>
        <v>0</v>
      </c>
      <c r="D803" s="85">
        <f t="shared" si="35"/>
        <v>0</v>
      </c>
      <c r="E803" s="85">
        <f t="shared" si="36"/>
        <v>0</v>
      </c>
      <c r="F803" s="86">
        <f>Invoice!G805</f>
        <v>0</v>
      </c>
      <c r="G803" s="87">
        <f t="shared" si="37"/>
        <v>0</v>
      </c>
    </row>
    <row r="804" spans="1:7" s="84" customFormat="1" hidden="1">
      <c r="A804" s="100" t="str">
        <f>Invoice!F806</f>
        <v>Exchange rate :</v>
      </c>
      <c r="B804" s="79">
        <f>Invoice!C806</f>
        <v>0</v>
      </c>
      <c r="C804" s="80">
        <f>Invoice!B806</f>
        <v>0</v>
      </c>
      <c r="D804" s="85">
        <f t="shared" si="35"/>
        <v>0</v>
      </c>
      <c r="E804" s="85">
        <f t="shared" si="36"/>
        <v>0</v>
      </c>
      <c r="F804" s="86">
        <f>Invoice!G806</f>
        <v>0</v>
      </c>
      <c r="G804" s="87">
        <f t="shared" si="37"/>
        <v>0</v>
      </c>
    </row>
    <row r="805" spans="1:7" s="84" customFormat="1" hidden="1">
      <c r="A805" s="100" t="str">
        <f>Invoice!F807</f>
        <v>Exchange rate :</v>
      </c>
      <c r="B805" s="79">
        <f>Invoice!C807</f>
        <v>0</v>
      </c>
      <c r="C805" s="80">
        <f>Invoice!B807</f>
        <v>0</v>
      </c>
      <c r="D805" s="85">
        <f t="shared" si="35"/>
        <v>0</v>
      </c>
      <c r="E805" s="85">
        <f t="shared" si="36"/>
        <v>0</v>
      </c>
      <c r="F805" s="86">
        <f>Invoice!G807</f>
        <v>0</v>
      </c>
      <c r="G805" s="87">
        <f t="shared" si="37"/>
        <v>0</v>
      </c>
    </row>
    <row r="806" spans="1:7" s="84" customFormat="1" hidden="1">
      <c r="A806" s="100" t="str">
        <f>Invoice!F808</f>
        <v>Exchange rate :</v>
      </c>
      <c r="B806" s="79">
        <f>Invoice!C808</f>
        <v>0</v>
      </c>
      <c r="C806" s="80">
        <f>Invoice!B808</f>
        <v>0</v>
      </c>
      <c r="D806" s="85">
        <f t="shared" si="35"/>
        <v>0</v>
      </c>
      <c r="E806" s="85">
        <f t="shared" si="36"/>
        <v>0</v>
      </c>
      <c r="F806" s="86">
        <f>Invoice!G808</f>
        <v>0</v>
      </c>
      <c r="G806" s="87">
        <f t="shared" si="37"/>
        <v>0</v>
      </c>
    </row>
    <row r="807" spans="1:7" s="84" customFormat="1" hidden="1">
      <c r="A807" s="100" t="str">
        <f>Invoice!F809</f>
        <v>Exchange rate :</v>
      </c>
      <c r="B807" s="79">
        <f>Invoice!C809</f>
        <v>0</v>
      </c>
      <c r="C807" s="80">
        <f>Invoice!B809</f>
        <v>0</v>
      </c>
      <c r="D807" s="85">
        <f t="shared" si="35"/>
        <v>0</v>
      </c>
      <c r="E807" s="85">
        <f t="shared" si="36"/>
        <v>0</v>
      </c>
      <c r="F807" s="86">
        <f>Invoice!G809</f>
        <v>0</v>
      </c>
      <c r="G807" s="87">
        <f t="shared" si="37"/>
        <v>0</v>
      </c>
    </row>
    <row r="808" spans="1:7" s="84" customFormat="1" hidden="1">
      <c r="A808" s="100" t="str">
        <f>Invoice!F810</f>
        <v>Exchange rate :</v>
      </c>
      <c r="B808" s="79">
        <f>Invoice!C810</f>
        <v>0</v>
      </c>
      <c r="C808" s="80">
        <f>Invoice!B810</f>
        <v>0</v>
      </c>
      <c r="D808" s="85">
        <f t="shared" si="35"/>
        <v>0</v>
      </c>
      <c r="E808" s="85">
        <f t="shared" si="36"/>
        <v>0</v>
      </c>
      <c r="F808" s="86">
        <f>Invoice!G810</f>
        <v>0</v>
      </c>
      <c r="G808" s="87">
        <f t="shared" si="37"/>
        <v>0</v>
      </c>
    </row>
    <row r="809" spans="1:7" s="84" customFormat="1" hidden="1">
      <c r="A809" s="100" t="str">
        <f>Invoice!F811</f>
        <v>Exchange rate :</v>
      </c>
      <c r="B809" s="79">
        <f>Invoice!C811</f>
        <v>0</v>
      </c>
      <c r="C809" s="80">
        <f>Invoice!B811</f>
        <v>0</v>
      </c>
      <c r="D809" s="85">
        <f t="shared" si="35"/>
        <v>0</v>
      </c>
      <c r="E809" s="85">
        <f t="shared" si="36"/>
        <v>0</v>
      </c>
      <c r="F809" s="86">
        <f>Invoice!G811</f>
        <v>0</v>
      </c>
      <c r="G809" s="87">
        <f t="shared" si="37"/>
        <v>0</v>
      </c>
    </row>
    <row r="810" spans="1:7" s="84" customFormat="1" hidden="1">
      <c r="A810" s="100" t="str">
        <f>Invoice!F812</f>
        <v>Exchange rate :</v>
      </c>
      <c r="B810" s="79">
        <f>Invoice!C812</f>
        <v>0</v>
      </c>
      <c r="C810" s="80">
        <f>Invoice!B812</f>
        <v>0</v>
      </c>
      <c r="D810" s="85">
        <f t="shared" si="35"/>
        <v>0</v>
      </c>
      <c r="E810" s="85">
        <f t="shared" si="36"/>
        <v>0</v>
      </c>
      <c r="F810" s="86">
        <f>Invoice!G812</f>
        <v>0</v>
      </c>
      <c r="G810" s="87">
        <f t="shared" si="37"/>
        <v>0</v>
      </c>
    </row>
    <row r="811" spans="1:7" s="84" customFormat="1" hidden="1">
      <c r="A811" s="100" t="str">
        <f>Invoice!F813</f>
        <v>Exchange rate :</v>
      </c>
      <c r="B811" s="79">
        <f>Invoice!C813</f>
        <v>0</v>
      </c>
      <c r="C811" s="80">
        <f>Invoice!B813</f>
        <v>0</v>
      </c>
      <c r="D811" s="85">
        <f t="shared" si="35"/>
        <v>0</v>
      </c>
      <c r="E811" s="85">
        <f t="shared" si="36"/>
        <v>0</v>
      </c>
      <c r="F811" s="86">
        <f>Invoice!G813</f>
        <v>0</v>
      </c>
      <c r="G811" s="87">
        <f t="shared" si="37"/>
        <v>0</v>
      </c>
    </row>
    <row r="812" spans="1:7" s="84" customFormat="1" hidden="1">
      <c r="A812" s="100" t="str">
        <f>Invoice!F814</f>
        <v>Exchange rate :</v>
      </c>
      <c r="B812" s="79">
        <f>Invoice!C814</f>
        <v>0</v>
      </c>
      <c r="C812" s="80">
        <f>Invoice!B814</f>
        <v>0</v>
      </c>
      <c r="D812" s="85">
        <f t="shared" si="35"/>
        <v>0</v>
      </c>
      <c r="E812" s="85">
        <f t="shared" si="36"/>
        <v>0</v>
      </c>
      <c r="F812" s="86">
        <f>Invoice!G814</f>
        <v>0</v>
      </c>
      <c r="G812" s="87">
        <f t="shared" si="37"/>
        <v>0</v>
      </c>
    </row>
    <row r="813" spans="1:7" s="84" customFormat="1" hidden="1">
      <c r="A813" s="100" t="str">
        <f>Invoice!F815</f>
        <v>Exchange rate :</v>
      </c>
      <c r="B813" s="79">
        <f>Invoice!C815</f>
        <v>0</v>
      </c>
      <c r="C813" s="80">
        <f>Invoice!B815</f>
        <v>0</v>
      </c>
      <c r="D813" s="85">
        <f t="shared" si="35"/>
        <v>0</v>
      </c>
      <c r="E813" s="85">
        <f t="shared" si="36"/>
        <v>0</v>
      </c>
      <c r="F813" s="86">
        <f>Invoice!G815</f>
        <v>0</v>
      </c>
      <c r="G813" s="87">
        <f t="shared" si="37"/>
        <v>0</v>
      </c>
    </row>
    <row r="814" spans="1:7" s="84" customFormat="1" hidden="1">
      <c r="A814" s="100" t="str">
        <f>Invoice!F816</f>
        <v>Exchange rate :</v>
      </c>
      <c r="B814" s="79">
        <f>Invoice!C816</f>
        <v>0</v>
      </c>
      <c r="C814" s="80">
        <f>Invoice!B816</f>
        <v>0</v>
      </c>
      <c r="D814" s="85">
        <f t="shared" si="35"/>
        <v>0</v>
      </c>
      <c r="E814" s="85">
        <f t="shared" si="36"/>
        <v>0</v>
      </c>
      <c r="F814" s="86">
        <f>Invoice!G816</f>
        <v>0</v>
      </c>
      <c r="G814" s="87">
        <f t="shared" si="37"/>
        <v>0</v>
      </c>
    </row>
    <row r="815" spans="1:7" s="84" customFormat="1" hidden="1">
      <c r="A815" s="100" t="str">
        <f>Invoice!F817</f>
        <v>Exchange rate :</v>
      </c>
      <c r="B815" s="79">
        <f>Invoice!C817</f>
        <v>0</v>
      </c>
      <c r="C815" s="80">
        <f>Invoice!B817</f>
        <v>0</v>
      </c>
      <c r="D815" s="85">
        <f t="shared" si="35"/>
        <v>0</v>
      </c>
      <c r="E815" s="85">
        <f t="shared" si="36"/>
        <v>0</v>
      </c>
      <c r="F815" s="86">
        <f>Invoice!G817</f>
        <v>0</v>
      </c>
      <c r="G815" s="87">
        <f t="shared" si="37"/>
        <v>0</v>
      </c>
    </row>
    <row r="816" spans="1:7" s="84" customFormat="1" hidden="1">
      <c r="A816" s="100" t="str">
        <f>Invoice!F818</f>
        <v>Exchange rate :</v>
      </c>
      <c r="B816" s="79">
        <f>Invoice!C818</f>
        <v>0</v>
      </c>
      <c r="C816" s="80">
        <f>Invoice!B818</f>
        <v>0</v>
      </c>
      <c r="D816" s="85">
        <f t="shared" si="35"/>
        <v>0</v>
      </c>
      <c r="E816" s="85">
        <f t="shared" si="36"/>
        <v>0</v>
      </c>
      <c r="F816" s="86">
        <f>Invoice!G818</f>
        <v>0</v>
      </c>
      <c r="G816" s="87">
        <f t="shared" si="37"/>
        <v>0</v>
      </c>
    </row>
    <row r="817" spans="1:7" s="84" customFormat="1" hidden="1">
      <c r="A817" s="100" t="str">
        <f>Invoice!F819</f>
        <v>Exchange rate :</v>
      </c>
      <c r="B817" s="79">
        <f>Invoice!C819</f>
        <v>0</v>
      </c>
      <c r="C817" s="80">
        <f>Invoice!B819</f>
        <v>0</v>
      </c>
      <c r="D817" s="85">
        <f t="shared" si="35"/>
        <v>0</v>
      </c>
      <c r="E817" s="85">
        <f t="shared" si="36"/>
        <v>0</v>
      </c>
      <c r="F817" s="86">
        <f>Invoice!G819</f>
        <v>0</v>
      </c>
      <c r="G817" s="87">
        <f t="shared" si="37"/>
        <v>0</v>
      </c>
    </row>
    <row r="818" spans="1:7" s="84" customFormat="1" hidden="1">
      <c r="A818" s="100" t="str">
        <f>Invoice!F820</f>
        <v>Exchange rate :</v>
      </c>
      <c r="B818" s="79">
        <f>Invoice!C820</f>
        <v>0</v>
      </c>
      <c r="C818" s="80">
        <f>Invoice!B820</f>
        <v>0</v>
      </c>
      <c r="D818" s="85">
        <f t="shared" si="35"/>
        <v>0</v>
      </c>
      <c r="E818" s="85">
        <f t="shared" si="36"/>
        <v>0</v>
      </c>
      <c r="F818" s="86">
        <f>Invoice!G820</f>
        <v>0</v>
      </c>
      <c r="G818" s="87">
        <f t="shared" si="37"/>
        <v>0</v>
      </c>
    </row>
    <row r="819" spans="1:7" s="84" customFormat="1" hidden="1">
      <c r="A819" s="100" t="str">
        <f>Invoice!F821</f>
        <v>Exchange rate :</v>
      </c>
      <c r="B819" s="79">
        <f>Invoice!C821</f>
        <v>0</v>
      </c>
      <c r="C819" s="80">
        <f>Invoice!B821</f>
        <v>0</v>
      </c>
      <c r="D819" s="85">
        <f t="shared" si="35"/>
        <v>0</v>
      </c>
      <c r="E819" s="85">
        <f t="shared" si="36"/>
        <v>0</v>
      </c>
      <c r="F819" s="86">
        <f>Invoice!G821</f>
        <v>0</v>
      </c>
      <c r="G819" s="87">
        <f t="shared" si="37"/>
        <v>0</v>
      </c>
    </row>
    <row r="820" spans="1:7" s="84" customFormat="1" hidden="1">
      <c r="A820" s="100" t="str">
        <f>Invoice!F822</f>
        <v>Exchange rate :</v>
      </c>
      <c r="B820" s="79">
        <f>Invoice!C822</f>
        <v>0</v>
      </c>
      <c r="C820" s="80">
        <f>Invoice!B822</f>
        <v>0</v>
      </c>
      <c r="D820" s="85">
        <f t="shared" si="35"/>
        <v>0</v>
      </c>
      <c r="E820" s="85">
        <f t="shared" si="36"/>
        <v>0</v>
      </c>
      <c r="F820" s="86">
        <f>Invoice!G822</f>
        <v>0</v>
      </c>
      <c r="G820" s="87">
        <f t="shared" si="37"/>
        <v>0</v>
      </c>
    </row>
    <row r="821" spans="1:7" s="84" customFormat="1" hidden="1">
      <c r="A821" s="100" t="str">
        <f>Invoice!F823</f>
        <v>Exchange rate :</v>
      </c>
      <c r="B821" s="79">
        <f>Invoice!C823</f>
        <v>0</v>
      </c>
      <c r="C821" s="80">
        <f>Invoice!B823</f>
        <v>0</v>
      </c>
      <c r="D821" s="85">
        <f t="shared" si="35"/>
        <v>0</v>
      </c>
      <c r="E821" s="85">
        <f t="shared" si="36"/>
        <v>0</v>
      </c>
      <c r="F821" s="86">
        <f>Invoice!G823</f>
        <v>0</v>
      </c>
      <c r="G821" s="87">
        <f t="shared" si="37"/>
        <v>0</v>
      </c>
    </row>
    <row r="822" spans="1:7" s="84" customFormat="1" hidden="1">
      <c r="A822" s="100" t="str">
        <f>Invoice!F824</f>
        <v>Exchange rate :</v>
      </c>
      <c r="B822" s="79">
        <f>Invoice!C824</f>
        <v>0</v>
      </c>
      <c r="C822" s="80">
        <f>Invoice!B824</f>
        <v>0</v>
      </c>
      <c r="D822" s="85">
        <f t="shared" si="35"/>
        <v>0</v>
      </c>
      <c r="E822" s="85">
        <f t="shared" si="36"/>
        <v>0</v>
      </c>
      <c r="F822" s="86">
        <f>Invoice!G824</f>
        <v>0</v>
      </c>
      <c r="G822" s="87">
        <f t="shared" si="37"/>
        <v>0</v>
      </c>
    </row>
    <row r="823" spans="1:7" s="84" customFormat="1" hidden="1">
      <c r="A823" s="100" t="str">
        <f>Invoice!F825</f>
        <v>Exchange rate :</v>
      </c>
      <c r="B823" s="79">
        <f>Invoice!C825</f>
        <v>0</v>
      </c>
      <c r="C823" s="80">
        <f>Invoice!B825</f>
        <v>0</v>
      </c>
      <c r="D823" s="85">
        <f t="shared" si="35"/>
        <v>0</v>
      </c>
      <c r="E823" s="85">
        <f t="shared" si="36"/>
        <v>0</v>
      </c>
      <c r="F823" s="86">
        <f>Invoice!G825</f>
        <v>0</v>
      </c>
      <c r="G823" s="87">
        <f t="shared" si="37"/>
        <v>0</v>
      </c>
    </row>
    <row r="824" spans="1:7" s="84" customFormat="1" hidden="1">
      <c r="A824" s="100" t="str">
        <f>Invoice!F826</f>
        <v>Exchange rate :</v>
      </c>
      <c r="B824" s="79">
        <f>Invoice!C826</f>
        <v>0</v>
      </c>
      <c r="C824" s="80">
        <f>Invoice!B826</f>
        <v>0</v>
      </c>
      <c r="D824" s="85">
        <f t="shared" si="35"/>
        <v>0</v>
      </c>
      <c r="E824" s="85">
        <f t="shared" si="36"/>
        <v>0</v>
      </c>
      <c r="F824" s="86">
        <f>Invoice!G826</f>
        <v>0</v>
      </c>
      <c r="G824" s="87">
        <f t="shared" si="37"/>
        <v>0</v>
      </c>
    </row>
    <row r="825" spans="1:7" s="84" customFormat="1" hidden="1">
      <c r="A825" s="100" t="str">
        <f>Invoice!F827</f>
        <v>Exchange rate :</v>
      </c>
      <c r="B825" s="79">
        <f>Invoice!C827</f>
        <v>0</v>
      </c>
      <c r="C825" s="80">
        <f>Invoice!B827</f>
        <v>0</v>
      </c>
      <c r="D825" s="85">
        <f t="shared" si="35"/>
        <v>0</v>
      </c>
      <c r="E825" s="85">
        <f t="shared" si="36"/>
        <v>0</v>
      </c>
      <c r="F825" s="86">
        <f>Invoice!G827</f>
        <v>0</v>
      </c>
      <c r="G825" s="87">
        <f t="shared" si="37"/>
        <v>0</v>
      </c>
    </row>
    <row r="826" spans="1:7" s="84" customFormat="1" hidden="1">
      <c r="A826" s="100" t="str">
        <f>Invoice!F828</f>
        <v>Exchange rate :</v>
      </c>
      <c r="B826" s="79">
        <f>Invoice!C828</f>
        <v>0</v>
      </c>
      <c r="C826" s="80">
        <f>Invoice!B828</f>
        <v>0</v>
      </c>
      <c r="D826" s="85">
        <f t="shared" si="35"/>
        <v>0</v>
      </c>
      <c r="E826" s="85">
        <f t="shared" si="36"/>
        <v>0</v>
      </c>
      <c r="F826" s="86">
        <f>Invoice!G828</f>
        <v>0</v>
      </c>
      <c r="G826" s="87">
        <f t="shared" si="37"/>
        <v>0</v>
      </c>
    </row>
    <row r="827" spans="1:7" s="84" customFormat="1" hidden="1">
      <c r="A827" s="100" t="str">
        <f>Invoice!F829</f>
        <v>Exchange rate :</v>
      </c>
      <c r="B827" s="79">
        <f>Invoice!C829</f>
        <v>0</v>
      </c>
      <c r="C827" s="80">
        <f>Invoice!B829</f>
        <v>0</v>
      </c>
      <c r="D827" s="85">
        <f t="shared" si="35"/>
        <v>0</v>
      </c>
      <c r="E827" s="85">
        <f t="shared" si="36"/>
        <v>0</v>
      </c>
      <c r="F827" s="86">
        <f>Invoice!G829</f>
        <v>0</v>
      </c>
      <c r="G827" s="87">
        <f t="shared" si="37"/>
        <v>0</v>
      </c>
    </row>
    <row r="828" spans="1:7" s="84" customFormat="1" hidden="1">
      <c r="A828" s="100" t="str">
        <f>Invoice!F830</f>
        <v>Exchange rate :</v>
      </c>
      <c r="B828" s="79">
        <f>Invoice!C830</f>
        <v>0</v>
      </c>
      <c r="C828" s="80">
        <f>Invoice!B830</f>
        <v>0</v>
      </c>
      <c r="D828" s="85">
        <f t="shared" si="35"/>
        <v>0</v>
      </c>
      <c r="E828" s="85">
        <f t="shared" si="36"/>
        <v>0</v>
      </c>
      <c r="F828" s="86">
        <f>Invoice!G830</f>
        <v>0</v>
      </c>
      <c r="G828" s="87">
        <f t="shared" si="37"/>
        <v>0</v>
      </c>
    </row>
    <row r="829" spans="1:7" s="84" customFormat="1" hidden="1">
      <c r="A829" s="100" t="str">
        <f>Invoice!F831</f>
        <v>Exchange rate :</v>
      </c>
      <c r="B829" s="79">
        <f>Invoice!C831</f>
        <v>0</v>
      </c>
      <c r="C829" s="80">
        <f>Invoice!B831</f>
        <v>0</v>
      </c>
      <c r="D829" s="85">
        <f t="shared" si="35"/>
        <v>0</v>
      </c>
      <c r="E829" s="85">
        <f t="shared" si="36"/>
        <v>0</v>
      </c>
      <c r="F829" s="86">
        <f>Invoice!G831</f>
        <v>0</v>
      </c>
      <c r="G829" s="87">
        <f t="shared" si="37"/>
        <v>0</v>
      </c>
    </row>
    <row r="830" spans="1:7" s="84" customFormat="1" hidden="1">
      <c r="A830" s="100" t="str">
        <f>Invoice!F832</f>
        <v>Exchange rate :</v>
      </c>
      <c r="B830" s="79">
        <f>Invoice!C832</f>
        <v>0</v>
      </c>
      <c r="C830" s="80">
        <f>Invoice!B832</f>
        <v>0</v>
      </c>
      <c r="D830" s="85">
        <f t="shared" si="35"/>
        <v>0</v>
      </c>
      <c r="E830" s="85">
        <f t="shared" si="36"/>
        <v>0</v>
      </c>
      <c r="F830" s="86">
        <f>Invoice!G832</f>
        <v>0</v>
      </c>
      <c r="G830" s="87">
        <f t="shared" si="37"/>
        <v>0</v>
      </c>
    </row>
    <row r="831" spans="1:7" s="84" customFormat="1" hidden="1">
      <c r="A831" s="100" t="str">
        <f>Invoice!F833</f>
        <v>Exchange rate :</v>
      </c>
      <c r="B831" s="79">
        <f>Invoice!C833</f>
        <v>0</v>
      </c>
      <c r="C831" s="80">
        <f>Invoice!B833</f>
        <v>0</v>
      </c>
      <c r="D831" s="85">
        <f t="shared" si="35"/>
        <v>0</v>
      </c>
      <c r="E831" s="85">
        <f t="shared" si="36"/>
        <v>0</v>
      </c>
      <c r="F831" s="86">
        <f>Invoice!G833</f>
        <v>0</v>
      </c>
      <c r="G831" s="87">
        <f t="shared" si="37"/>
        <v>0</v>
      </c>
    </row>
    <row r="832" spans="1:7" s="84" customFormat="1" hidden="1">
      <c r="A832" s="100" t="str">
        <f>Invoice!F834</f>
        <v>Exchange rate :</v>
      </c>
      <c r="B832" s="79">
        <f>Invoice!C834</f>
        <v>0</v>
      </c>
      <c r="C832" s="80">
        <f>Invoice!B834</f>
        <v>0</v>
      </c>
      <c r="D832" s="85">
        <f t="shared" si="35"/>
        <v>0</v>
      </c>
      <c r="E832" s="85">
        <f t="shared" si="36"/>
        <v>0</v>
      </c>
      <c r="F832" s="86">
        <f>Invoice!G834</f>
        <v>0</v>
      </c>
      <c r="G832" s="87">
        <f t="shared" si="37"/>
        <v>0</v>
      </c>
    </row>
    <row r="833" spans="1:7" s="84" customFormat="1" hidden="1">
      <c r="A833" s="100" t="str">
        <f>Invoice!F835</f>
        <v>Exchange rate :</v>
      </c>
      <c r="B833" s="79">
        <f>Invoice!C835</f>
        <v>0</v>
      </c>
      <c r="C833" s="80">
        <f>Invoice!B835</f>
        <v>0</v>
      </c>
      <c r="D833" s="85">
        <f t="shared" ref="D833:D896" si="38">F833/$D$14</f>
        <v>0</v>
      </c>
      <c r="E833" s="85">
        <f t="shared" ref="E833:E896" si="39">G833/$D$14</f>
        <v>0</v>
      </c>
      <c r="F833" s="86">
        <f>Invoice!G835</f>
        <v>0</v>
      </c>
      <c r="G833" s="87">
        <f t="shared" ref="G833:G896" si="40">C833*F833</f>
        <v>0</v>
      </c>
    </row>
    <row r="834" spans="1:7" s="84" customFormat="1" hidden="1">
      <c r="A834" s="100" t="str">
        <f>Invoice!F836</f>
        <v>Exchange rate :</v>
      </c>
      <c r="B834" s="79">
        <f>Invoice!C836</f>
        <v>0</v>
      </c>
      <c r="C834" s="80">
        <f>Invoice!B836</f>
        <v>0</v>
      </c>
      <c r="D834" s="85">
        <f t="shared" si="38"/>
        <v>0</v>
      </c>
      <c r="E834" s="85">
        <f t="shared" si="39"/>
        <v>0</v>
      </c>
      <c r="F834" s="86">
        <f>Invoice!G836</f>
        <v>0</v>
      </c>
      <c r="G834" s="87">
        <f t="shared" si="40"/>
        <v>0</v>
      </c>
    </row>
    <row r="835" spans="1:7" s="84" customFormat="1" hidden="1">
      <c r="A835" s="100" t="str">
        <f>Invoice!F837</f>
        <v>Exchange rate :</v>
      </c>
      <c r="B835" s="79">
        <f>Invoice!C837</f>
        <v>0</v>
      </c>
      <c r="C835" s="80">
        <f>Invoice!B837</f>
        <v>0</v>
      </c>
      <c r="D835" s="85">
        <f t="shared" si="38"/>
        <v>0</v>
      </c>
      <c r="E835" s="85">
        <f t="shared" si="39"/>
        <v>0</v>
      </c>
      <c r="F835" s="86">
        <f>Invoice!G837</f>
        <v>0</v>
      </c>
      <c r="G835" s="87">
        <f t="shared" si="40"/>
        <v>0</v>
      </c>
    </row>
    <row r="836" spans="1:7" s="84" customFormat="1" hidden="1">
      <c r="A836" s="100" t="str">
        <f>Invoice!F838</f>
        <v>Exchange rate :</v>
      </c>
      <c r="B836" s="79">
        <f>Invoice!C838</f>
        <v>0</v>
      </c>
      <c r="C836" s="80">
        <f>Invoice!B838</f>
        <v>0</v>
      </c>
      <c r="D836" s="85">
        <f t="shared" si="38"/>
        <v>0</v>
      </c>
      <c r="E836" s="85">
        <f t="shared" si="39"/>
        <v>0</v>
      </c>
      <c r="F836" s="86">
        <f>Invoice!G838</f>
        <v>0</v>
      </c>
      <c r="G836" s="87">
        <f t="shared" si="40"/>
        <v>0</v>
      </c>
    </row>
    <row r="837" spans="1:7" s="84" customFormat="1" hidden="1">
      <c r="A837" s="100" t="str">
        <f>Invoice!F839</f>
        <v>Exchange rate :</v>
      </c>
      <c r="B837" s="79">
        <f>Invoice!C839</f>
        <v>0</v>
      </c>
      <c r="C837" s="80">
        <f>Invoice!B839</f>
        <v>0</v>
      </c>
      <c r="D837" s="85">
        <f t="shared" si="38"/>
        <v>0</v>
      </c>
      <c r="E837" s="85">
        <f t="shared" si="39"/>
        <v>0</v>
      </c>
      <c r="F837" s="86">
        <f>Invoice!G839</f>
        <v>0</v>
      </c>
      <c r="G837" s="87">
        <f t="shared" si="40"/>
        <v>0</v>
      </c>
    </row>
    <row r="838" spans="1:7" s="84" customFormat="1" hidden="1">
      <c r="A838" s="100" t="str">
        <f>Invoice!F840</f>
        <v>Exchange rate :</v>
      </c>
      <c r="B838" s="79">
        <f>Invoice!C840</f>
        <v>0</v>
      </c>
      <c r="C838" s="80">
        <f>Invoice!B840</f>
        <v>0</v>
      </c>
      <c r="D838" s="85">
        <f t="shared" si="38"/>
        <v>0</v>
      </c>
      <c r="E838" s="85">
        <f t="shared" si="39"/>
        <v>0</v>
      </c>
      <c r="F838" s="86">
        <f>Invoice!G840</f>
        <v>0</v>
      </c>
      <c r="G838" s="87">
        <f t="shared" si="40"/>
        <v>0</v>
      </c>
    </row>
    <row r="839" spans="1:7" s="84" customFormat="1" hidden="1">
      <c r="A839" s="100" t="str">
        <f>Invoice!F841</f>
        <v>Exchange rate :</v>
      </c>
      <c r="B839" s="79">
        <f>Invoice!C841</f>
        <v>0</v>
      </c>
      <c r="C839" s="80">
        <f>Invoice!B841</f>
        <v>0</v>
      </c>
      <c r="D839" s="85">
        <f t="shared" si="38"/>
        <v>0</v>
      </c>
      <c r="E839" s="85">
        <f t="shared" si="39"/>
        <v>0</v>
      </c>
      <c r="F839" s="86">
        <f>Invoice!G841</f>
        <v>0</v>
      </c>
      <c r="G839" s="87">
        <f t="shared" si="40"/>
        <v>0</v>
      </c>
    </row>
    <row r="840" spans="1:7" s="84" customFormat="1" hidden="1">
      <c r="A840" s="100" t="str">
        <f>Invoice!F842</f>
        <v>Exchange rate :</v>
      </c>
      <c r="B840" s="79">
        <f>Invoice!C842</f>
        <v>0</v>
      </c>
      <c r="C840" s="80">
        <f>Invoice!B842</f>
        <v>0</v>
      </c>
      <c r="D840" s="85">
        <f t="shared" si="38"/>
        <v>0</v>
      </c>
      <c r="E840" s="85">
        <f t="shared" si="39"/>
        <v>0</v>
      </c>
      <c r="F840" s="86">
        <f>Invoice!G842</f>
        <v>0</v>
      </c>
      <c r="G840" s="87">
        <f t="shared" si="40"/>
        <v>0</v>
      </c>
    </row>
    <row r="841" spans="1:7" s="84" customFormat="1" hidden="1">
      <c r="A841" s="100" t="str">
        <f>Invoice!F843</f>
        <v>Exchange rate :</v>
      </c>
      <c r="B841" s="79">
        <f>Invoice!C843</f>
        <v>0</v>
      </c>
      <c r="C841" s="80">
        <f>Invoice!B843</f>
        <v>0</v>
      </c>
      <c r="D841" s="85">
        <f t="shared" si="38"/>
        <v>0</v>
      </c>
      <c r="E841" s="85">
        <f t="shared" si="39"/>
        <v>0</v>
      </c>
      <c r="F841" s="86">
        <f>Invoice!G843</f>
        <v>0</v>
      </c>
      <c r="G841" s="87">
        <f t="shared" si="40"/>
        <v>0</v>
      </c>
    </row>
    <row r="842" spans="1:7" s="84" customFormat="1" hidden="1">
      <c r="A842" s="100" t="str">
        <f>Invoice!F844</f>
        <v>Exchange rate :</v>
      </c>
      <c r="B842" s="79">
        <f>Invoice!C844</f>
        <v>0</v>
      </c>
      <c r="C842" s="80">
        <f>Invoice!B844</f>
        <v>0</v>
      </c>
      <c r="D842" s="85">
        <f t="shared" si="38"/>
        <v>0</v>
      </c>
      <c r="E842" s="85">
        <f t="shared" si="39"/>
        <v>0</v>
      </c>
      <c r="F842" s="86">
        <f>Invoice!G844</f>
        <v>0</v>
      </c>
      <c r="G842" s="87">
        <f t="shared" si="40"/>
        <v>0</v>
      </c>
    </row>
    <row r="843" spans="1:7" s="84" customFormat="1" hidden="1">
      <c r="A843" s="100" t="str">
        <f>Invoice!F845</f>
        <v>Exchange rate :</v>
      </c>
      <c r="B843" s="79">
        <f>Invoice!C845</f>
        <v>0</v>
      </c>
      <c r="C843" s="80">
        <f>Invoice!B845</f>
        <v>0</v>
      </c>
      <c r="D843" s="85">
        <f t="shared" si="38"/>
        <v>0</v>
      </c>
      <c r="E843" s="85">
        <f t="shared" si="39"/>
        <v>0</v>
      </c>
      <c r="F843" s="86">
        <f>Invoice!G845</f>
        <v>0</v>
      </c>
      <c r="G843" s="87">
        <f t="shared" si="40"/>
        <v>0</v>
      </c>
    </row>
    <row r="844" spans="1:7" s="84" customFormat="1" hidden="1">
      <c r="A844" s="100" t="str">
        <f>Invoice!F846</f>
        <v>Exchange rate :</v>
      </c>
      <c r="B844" s="79">
        <f>Invoice!C846</f>
        <v>0</v>
      </c>
      <c r="C844" s="80">
        <f>Invoice!B846</f>
        <v>0</v>
      </c>
      <c r="D844" s="85">
        <f t="shared" si="38"/>
        <v>0</v>
      </c>
      <c r="E844" s="85">
        <f t="shared" si="39"/>
        <v>0</v>
      </c>
      <c r="F844" s="86">
        <f>Invoice!G846</f>
        <v>0</v>
      </c>
      <c r="G844" s="87">
        <f t="shared" si="40"/>
        <v>0</v>
      </c>
    </row>
    <row r="845" spans="1:7" s="84" customFormat="1" hidden="1">
      <c r="A845" s="100" t="str">
        <f>Invoice!F847</f>
        <v>Exchange rate :</v>
      </c>
      <c r="B845" s="79">
        <f>Invoice!C847</f>
        <v>0</v>
      </c>
      <c r="C845" s="80">
        <f>Invoice!B847</f>
        <v>0</v>
      </c>
      <c r="D845" s="85">
        <f t="shared" si="38"/>
        <v>0</v>
      </c>
      <c r="E845" s="85">
        <f t="shared" si="39"/>
        <v>0</v>
      </c>
      <c r="F845" s="86">
        <f>Invoice!G847</f>
        <v>0</v>
      </c>
      <c r="G845" s="87">
        <f t="shared" si="40"/>
        <v>0</v>
      </c>
    </row>
    <row r="846" spans="1:7" s="84" customFormat="1" hidden="1">
      <c r="A846" s="100" t="str">
        <f>Invoice!F848</f>
        <v>Exchange rate :</v>
      </c>
      <c r="B846" s="79">
        <f>Invoice!C848</f>
        <v>0</v>
      </c>
      <c r="C846" s="80">
        <f>Invoice!B848</f>
        <v>0</v>
      </c>
      <c r="D846" s="85">
        <f t="shared" si="38"/>
        <v>0</v>
      </c>
      <c r="E846" s="85">
        <f t="shared" si="39"/>
        <v>0</v>
      </c>
      <c r="F846" s="86">
        <f>Invoice!G848</f>
        <v>0</v>
      </c>
      <c r="G846" s="87">
        <f t="shared" si="40"/>
        <v>0</v>
      </c>
    </row>
    <row r="847" spans="1:7" s="84" customFormat="1" hidden="1">
      <c r="A847" s="100" t="str">
        <f>Invoice!F849</f>
        <v>Exchange rate :</v>
      </c>
      <c r="B847" s="79">
        <f>Invoice!C849</f>
        <v>0</v>
      </c>
      <c r="C847" s="80">
        <f>Invoice!B849</f>
        <v>0</v>
      </c>
      <c r="D847" s="85">
        <f t="shared" si="38"/>
        <v>0</v>
      </c>
      <c r="E847" s="85">
        <f t="shared" si="39"/>
        <v>0</v>
      </c>
      <c r="F847" s="86">
        <f>Invoice!G849</f>
        <v>0</v>
      </c>
      <c r="G847" s="87">
        <f t="shared" si="40"/>
        <v>0</v>
      </c>
    </row>
    <row r="848" spans="1:7" s="84" customFormat="1" hidden="1">
      <c r="A848" s="100" t="str">
        <f>Invoice!F850</f>
        <v>Exchange rate :</v>
      </c>
      <c r="B848" s="79">
        <f>Invoice!C850</f>
        <v>0</v>
      </c>
      <c r="C848" s="80">
        <f>Invoice!B850</f>
        <v>0</v>
      </c>
      <c r="D848" s="85">
        <f t="shared" si="38"/>
        <v>0</v>
      </c>
      <c r="E848" s="85">
        <f t="shared" si="39"/>
        <v>0</v>
      </c>
      <c r="F848" s="86">
        <f>Invoice!G850</f>
        <v>0</v>
      </c>
      <c r="G848" s="87">
        <f t="shared" si="40"/>
        <v>0</v>
      </c>
    </row>
    <row r="849" spans="1:7" s="84" customFormat="1" hidden="1">
      <c r="A849" s="100" t="str">
        <f>Invoice!F851</f>
        <v>Exchange rate :</v>
      </c>
      <c r="B849" s="79">
        <f>Invoice!C851</f>
        <v>0</v>
      </c>
      <c r="C849" s="80">
        <f>Invoice!B851</f>
        <v>0</v>
      </c>
      <c r="D849" s="85">
        <f t="shared" si="38"/>
        <v>0</v>
      </c>
      <c r="E849" s="85">
        <f t="shared" si="39"/>
        <v>0</v>
      </c>
      <c r="F849" s="86">
        <f>Invoice!G851</f>
        <v>0</v>
      </c>
      <c r="G849" s="87">
        <f t="shared" si="40"/>
        <v>0</v>
      </c>
    </row>
    <row r="850" spans="1:7" s="84" customFormat="1" hidden="1">
      <c r="A850" s="100" t="str">
        <f>Invoice!F852</f>
        <v>Exchange rate :</v>
      </c>
      <c r="B850" s="79">
        <f>Invoice!C852</f>
        <v>0</v>
      </c>
      <c r="C850" s="80">
        <f>Invoice!B852</f>
        <v>0</v>
      </c>
      <c r="D850" s="85">
        <f t="shared" si="38"/>
        <v>0</v>
      </c>
      <c r="E850" s="85">
        <f t="shared" si="39"/>
        <v>0</v>
      </c>
      <c r="F850" s="86">
        <f>Invoice!G852</f>
        <v>0</v>
      </c>
      <c r="G850" s="87">
        <f t="shared" si="40"/>
        <v>0</v>
      </c>
    </row>
    <row r="851" spans="1:7" s="84" customFormat="1" hidden="1">
      <c r="A851" s="100" t="str">
        <f>Invoice!F853</f>
        <v>Exchange rate :</v>
      </c>
      <c r="B851" s="79">
        <f>Invoice!C853</f>
        <v>0</v>
      </c>
      <c r="C851" s="80">
        <f>Invoice!B853</f>
        <v>0</v>
      </c>
      <c r="D851" s="85">
        <f t="shared" si="38"/>
        <v>0</v>
      </c>
      <c r="E851" s="85">
        <f t="shared" si="39"/>
        <v>0</v>
      </c>
      <c r="F851" s="86">
        <f>Invoice!G853</f>
        <v>0</v>
      </c>
      <c r="G851" s="87">
        <f t="shared" si="40"/>
        <v>0</v>
      </c>
    </row>
    <row r="852" spans="1:7" s="84" customFormat="1" hidden="1">
      <c r="A852" s="100" t="str">
        <f>Invoice!F854</f>
        <v>Exchange rate :</v>
      </c>
      <c r="B852" s="79">
        <f>Invoice!C854</f>
        <v>0</v>
      </c>
      <c r="C852" s="80">
        <f>Invoice!B854</f>
        <v>0</v>
      </c>
      <c r="D852" s="85">
        <f t="shared" si="38"/>
        <v>0</v>
      </c>
      <c r="E852" s="85">
        <f t="shared" si="39"/>
        <v>0</v>
      </c>
      <c r="F852" s="86">
        <f>Invoice!G854</f>
        <v>0</v>
      </c>
      <c r="G852" s="87">
        <f t="shared" si="40"/>
        <v>0</v>
      </c>
    </row>
    <row r="853" spans="1:7" s="84" customFormat="1" hidden="1">
      <c r="A853" s="100" t="str">
        <f>Invoice!F855</f>
        <v>Exchange rate :</v>
      </c>
      <c r="B853" s="79">
        <f>Invoice!C855</f>
        <v>0</v>
      </c>
      <c r="C853" s="80">
        <f>Invoice!B855</f>
        <v>0</v>
      </c>
      <c r="D853" s="85">
        <f t="shared" si="38"/>
        <v>0</v>
      </c>
      <c r="E853" s="85">
        <f t="shared" si="39"/>
        <v>0</v>
      </c>
      <c r="F853" s="86">
        <f>Invoice!G855</f>
        <v>0</v>
      </c>
      <c r="G853" s="87">
        <f t="shared" si="40"/>
        <v>0</v>
      </c>
    </row>
    <row r="854" spans="1:7" s="84" customFormat="1" hidden="1">
      <c r="A854" s="100" t="str">
        <f>Invoice!F856</f>
        <v>Exchange rate :</v>
      </c>
      <c r="B854" s="79">
        <f>Invoice!C856</f>
        <v>0</v>
      </c>
      <c r="C854" s="80">
        <f>Invoice!B856</f>
        <v>0</v>
      </c>
      <c r="D854" s="85">
        <f t="shared" si="38"/>
        <v>0</v>
      </c>
      <c r="E854" s="85">
        <f t="shared" si="39"/>
        <v>0</v>
      </c>
      <c r="F854" s="86">
        <f>Invoice!G856</f>
        <v>0</v>
      </c>
      <c r="G854" s="87">
        <f t="shared" si="40"/>
        <v>0</v>
      </c>
    </row>
    <row r="855" spans="1:7" s="84" customFormat="1" hidden="1">
      <c r="A855" s="100" t="str">
        <f>Invoice!F857</f>
        <v>Exchange rate :</v>
      </c>
      <c r="B855" s="79">
        <f>Invoice!C857</f>
        <v>0</v>
      </c>
      <c r="C855" s="80">
        <f>Invoice!B857</f>
        <v>0</v>
      </c>
      <c r="D855" s="85">
        <f t="shared" si="38"/>
        <v>0</v>
      </c>
      <c r="E855" s="85">
        <f t="shared" si="39"/>
        <v>0</v>
      </c>
      <c r="F855" s="86">
        <f>Invoice!G857</f>
        <v>0</v>
      </c>
      <c r="G855" s="87">
        <f t="shared" si="40"/>
        <v>0</v>
      </c>
    </row>
    <row r="856" spans="1:7" s="84" customFormat="1" hidden="1">
      <c r="A856" s="100" t="str">
        <f>Invoice!F858</f>
        <v>Exchange rate :</v>
      </c>
      <c r="B856" s="79">
        <f>Invoice!C858</f>
        <v>0</v>
      </c>
      <c r="C856" s="80">
        <f>Invoice!B858</f>
        <v>0</v>
      </c>
      <c r="D856" s="85">
        <f t="shared" si="38"/>
        <v>0</v>
      </c>
      <c r="E856" s="85">
        <f t="shared" si="39"/>
        <v>0</v>
      </c>
      <c r="F856" s="86">
        <f>Invoice!G858</f>
        <v>0</v>
      </c>
      <c r="G856" s="87">
        <f t="shared" si="40"/>
        <v>0</v>
      </c>
    </row>
    <row r="857" spans="1:7" s="84" customFormat="1" hidden="1">
      <c r="A857" s="100" t="str">
        <f>Invoice!F859</f>
        <v>Exchange rate :</v>
      </c>
      <c r="B857" s="79">
        <f>Invoice!C859</f>
        <v>0</v>
      </c>
      <c r="C857" s="80">
        <f>Invoice!B859</f>
        <v>0</v>
      </c>
      <c r="D857" s="85">
        <f t="shared" si="38"/>
        <v>0</v>
      </c>
      <c r="E857" s="85">
        <f t="shared" si="39"/>
        <v>0</v>
      </c>
      <c r="F857" s="86">
        <f>Invoice!G859</f>
        <v>0</v>
      </c>
      <c r="G857" s="87">
        <f t="shared" si="40"/>
        <v>0</v>
      </c>
    </row>
    <row r="858" spans="1:7" s="84" customFormat="1" hidden="1">
      <c r="A858" s="100" t="str">
        <f>Invoice!F860</f>
        <v>Exchange rate :</v>
      </c>
      <c r="B858" s="79">
        <f>Invoice!C860</f>
        <v>0</v>
      </c>
      <c r="C858" s="80">
        <f>Invoice!B860</f>
        <v>0</v>
      </c>
      <c r="D858" s="85">
        <f t="shared" si="38"/>
        <v>0</v>
      </c>
      <c r="E858" s="85">
        <f t="shared" si="39"/>
        <v>0</v>
      </c>
      <c r="F858" s="86">
        <f>Invoice!G860</f>
        <v>0</v>
      </c>
      <c r="G858" s="87">
        <f t="shared" si="40"/>
        <v>0</v>
      </c>
    </row>
    <row r="859" spans="1:7" s="84" customFormat="1" hidden="1">
      <c r="A859" s="100" t="str">
        <f>Invoice!F861</f>
        <v>Exchange rate :</v>
      </c>
      <c r="B859" s="79">
        <f>Invoice!C861</f>
        <v>0</v>
      </c>
      <c r="C859" s="80">
        <f>Invoice!B861</f>
        <v>0</v>
      </c>
      <c r="D859" s="85">
        <f t="shared" si="38"/>
        <v>0</v>
      </c>
      <c r="E859" s="85">
        <f t="shared" si="39"/>
        <v>0</v>
      </c>
      <c r="F859" s="86">
        <f>Invoice!G861</f>
        <v>0</v>
      </c>
      <c r="G859" s="87">
        <f t="shared" si="40"/>
        <v>0</v>
      </c>
    </row>
    <row r="860" spans="1:7" s="84" customFormat="1" hidden="1">
      <c r="A860" s="100" t="str">
        <f>Invoice!F862</f>
        <v>Exchange rate :</v>
      </c>
      <c r="B860" s="79">
        <f>Invoice!C862</f>
        <v>0</v>
      </c>
      <c r="C860" s="80">
        <f>Invoice!B862</f>
        <v>0</v>
      </c>
      <c r="D860" s="85">
        <f t="shared" si="38"/>
        <v>0</v>
      </c>
      <c r="E860" s="85">
        <f t="shared" si="39"/>
        <v>0</v>
      </c>
      <c r="F860" s="86">
        <f>Invoice!G862</f>
        <v>0</v>
      </c>
      <c r="G860" s="87">
        <f t="shared" si="40"/>
        <v>0</v>
      </c>
    </row>
    <row r="861" spans="1:7" s="84" customFormat="1" hidden="1">
      <c r="A861" s="100" t="str">
        <f>Invoice!F863</f>
        <v>Exchange rate :</v>
      </c>
      <c r="B861" s="79">
        <f>Invoice!C863</f>
        <v>0</v>
      </c>
      <c r="C861" s="80">
        <f>Invoice!B863</f>
        <v>0</v>
      </c>
      <c r="D861" s="85">
        <f t="shared" si="38"/>
        <v>0</v>
      </c>
      <c r="E861" s="85">
        <f t="shared" si="39"/>
        <v>0</v>
      </c>
      <c r="F861" s="86">
        <f>Invoice!G863</f>
        <v>0</v>
      </c>
      <c r="G861" s="87">
        <f t="shared" si="40"/>
        <v>0</v>
      </c>
    </row>
    <row r="862" spans="1:7" s="84" customFormat="1" hidden="1">
      <c r="A862" s="100" t="str">
        <f>Invoice!F864</f>
        <v>Exchange rate :</v>
      </c>
      <c r="B862" s="79">
        <f>Invoice!C864</f>
        <v>0</v>
      </c>
      <c r="C862" s="80">
        <f>Invoice!B864</f>
        <v>0</v>
      </c>
      <c r="D862" s="85">
        <f t="shared" si="38"/>
        <v>0</v>
      </c>
      <c r="E862" s="85">
        <f t="shared" si="39"/>
        <v>0</v>
      </c>
      <c r="F862" s="86">
        <f>Invoice!G864</f>
        <v>0</v>
      </c>
      <c r="G862" s="87">
        <f t="shared" si="40"/>
        <v>0</v>
      </c>
    </row>
    <row r="863" spans="1:7" s="84" customFormat="1" hidden="1">
      <c r="A863" s="100" t="str">
        <f>Invoice!F865</f>
        <v>Exchange rate :</v>
      </c>
      <c r="B863" s="79">
        <f>Invoice!C865</f>
        <v>0</v>
      </c>
      <c r="C863" s="80">
        <f>Invoice!B865</f>
        <v>0</v>
      </c>
      <c r="D863" s="85">
        <f t="shared" si="38"/>
        <v>0</v>
      </c>
      <c r="E863" s="85">
        <f t="shared" si="39"/>
        <v>0</v>
      </c>
      <c r="F863" s="86">
        <f>Invoice!G865</f>
        <v>0</v>
      </c>
      <c r="G863" s="87">
        <f t="shared" si="40"/>
        <v>0</v>
      </c>
    </row>
    <row r="864" spans="1:7" s="84" customFormat="1" hidden="1">
      <c r="A864" s="100" t="str">
        <f>Invoice!F866</f>
        <v>Exchange rate :</v>
      </c>
      <c r="B864" s="79">
        <f>Invoice!C866</f>
        <v>0</v>
      </c>
      <c r="C864" s="80">
        <f>Invoice!B866</f>
        <v>0</v>
      </c>
      <c r="D864" s="85">
        <f t="shared" si="38"/>
        <v>0</v>
      </c>
      <c r="E864" s="85">
        <f t="shared" si="39"/>
        <v>0</v>
      </c>
      <c r="F864" s="86">
        <f>Invoice!G866</f>
        <v>0</v>
      </c>
      <c r="G864" s="87">
        <f t="shared" si="40"/>
        <v>0</v>
      </c>
    </row>
    <row r="865" spans="1:7" s="84" customFormat="1" hidden="1">
      <c r="A865" s="100" t="str">
        <f>Invoice!F867</f>
        <v>Exchange rate :</v>
      </c>
      <c r="B865" s="79">
        <f>Invoice!C867</f>
        <v>0</v>
      </c>
      <c r="C865" s="80">
        <f>Invoice!B867</f>
        <v>0</v>
      </c>
      <c r="D865" s="85">
        <f t="shared" si="38"/>
        <v>0</v>
      </c>
      <c r="E865" s="85">
        <f t="shared" si="39"/>
        <v>0</v>
      </c>
      <c r="F865" s="86">
        <f>Invoice!G867</f>
        <v>0</v>
      </c>
      <c r="G865" s="87">
        <f t="shared" si="40"/>
        <v>0</v>
      </c>
    </row>
    <row r="866" spans="1:7" s="84" customFormat="1" hidden="1">
      <c r="A866" s="100" t="str">
        <f>Invoice!F868</f>
        <v>Exchange rate :</v>
      </c>
      <c r="B866" s="79">
        <f>Invoice!C868</f>
        <v>0</v>
      </c>
      <c r="C866" s="80">
        <f>Invoice!B868</f>
        <v>0</v>
      </c>
      <c r="D866" s="85">
        <f t="shared" si="38"/>
        <v>0</v>
      </c>
      <c r="E866" s="85">
        <f t="shared" si="39"/>
        <v>0</v>
      </c>
      <c r="F866" s="86">
        <f>Invoice!G868</f>
        <v>0</v>
      </c>
      <c r="G866" s="87">
        <f t="shared" si="40"/>
        <v>0</v>
      </c>
    </row>
    <row r="867" spans="1:7" s="84" customFormat="1" hidden="1">
      <c r="A867" s="100" t="str">
        <f>Invoice!F869</f>
        <v>Exchange rate :</v>
      </c>
      <c r="B867" s="79">
        <f>Invoice!C869</f>
        <v>0</v>
      </c>
      <c r="C867" s="80">
        <f>Invoice!B869</f>
        <v>0</v>
      </c>
      <c r="D867" s="85">
        <f t="shared" si="38"/>
        <v>0</v>
      </c>
      <c r="E867" s="85">
        <f t="shared" si="39"/>
        <v>0</v>
      </c>
      <c r="F867" s="86">
        <f>Invoice!G869</f>
        <v>0</v>
      </c>
      <c r="G867" s="87">
        <f t="shared" si="40"/>
        <v>0</v>
      </c>
    </row>
    <row r="868" spans="1:7" s="84" customFormat="1" hidden="1">
      <c r="A868" s="100" t="str">
        <f>Invoice!F870</f>
        <v>Exchange rate :</v>
      </c>
      <c r="B868" s="79">
        <f>Invoice!C870</f>
        <v>0</v>
      </c>
      <c r="C868" s="80">
        <f>Invoice!B870</f>
        <v>0</v>
      </c>
      <c r="D868" s="85">
        <f t="shared" si="38"/>
        <v>0</v>
      </c>
      <c r="E868" s="85">
        <f t="shared" si="39"/>
        <v>0</v>
      </c>
      <c r="F868" s="86">
        <f>Invoice!G870</f>
        <v>0</v>
      </c>
      <c r="G868" s="87">
        <f t="shared" si="40"/>
        <v>0</v>
      </c>
    </row>
    <row r="869" spans="1:7" s="84" customFormat="1" hidden="1">
      <c r="A869" s="100" t="str">
        <f>Invoice!F871</f>
        <v>Exchange rate :</v>
      </c>
      <c r="B869" s="79">
        <f>Invoice!C871</f>
        <v>0</v>
      </c>
      <c r="C869" s="80">
        <f>Invoice!B871</f>
        <v>0</v>
      </c>
      <c r="D869" s="85">
        <f t="shared" si="38"/>
        <v>0</v>
      </c>
      <c r="E869" s="85">
        <f t="shared" si="39"/>
        <v>0</v>
      </c>
      <c r="F869" s="86">
        <f>Invoice!G871</f>
        <v>0</v>
      </c>
      <c r="G869" s="87">
        <f t="shared" si="40"/>
        <v>0</v>
      </c>
    </row>
    <row r="870" spans="1:7" s="84" customFormat="1" hidden="1">
      <c r="A870" s="100" t="str">
        <f>Invoice!F872</f>
        <v>Exchange rate :</v>
      </c>
      <c r="B870" s="79">
        <f>Invoice!C872</f>
        <v>0</v>
      </c>
      <c r="C870" s="80">
        <f>Invoice!B872</f>
        <v>0</v>
      </c>
      <c r="D870" s="85">
        <f t="shared" si="38"/>
        <v>0</v>
      </c>
      <c r="E870" s="85">
        <f t="shared" si="39"/>
        <v>0</v>
      </c>
      <c r="F870" s="86">
        <f>Invoice!G872</f>
        <v>0</v>
      </c>
      <c r="G870" s="87">
        <f t="shared" si="40"/>
        <v>0</v>
      </c>
    </row>
    <row r="871" spans="1:7" s="84" customFormat="1" hidden="1">
      <c r="A871" s="100" t="str">
        <f>Invoice!F873</f>
        <v>Exchange rate :</v>
      </c>
      <c r="B871" s="79">
        <f>Invoice!C873</f>
        <v>0</v>
      </c>
      <c r="C871" s="80">
        <f>Invoice!B873</f>
        <v>0</v>
      </c>
      <c r="D871" s="85">
        <f t="shared" si="38"/>
        <v>0</v>
      </c>
      <c r="E871" s="85">
        <f t="shared" si="39"/>
        <v>0</v>
      </c>
      <c r="F871" s="86">
        <f>Invoice!G873</f>
        <v>0</v>
      </c>
      <c r="G871" s="87">
        <f t="shared" si="40"/>
        <v>0</v>
      </c>
    </row>
    <row r="872" spans="1:7" s="84" customFormat="1" hidden="1">
      <c r="A872" s="100" t="str">
        <f>Invoice!F874</f>
        <v>Exchange rate :</v>
      </c>
      <c r="B872" s="79">
        <f>Invoice!C874</f>
        <v>0</v>
      </c>
      <c r="C872" s="80">
        <f>Invoice!B874</f>
        <v>0</v>
      </c>
      <c r="D872" s="85">
        <f t="shared" si="38"/>
        <v>0</v>
      </c>
      <c r="E872" s="85">
        <f t="shared" si="39"/>
        <v>0</v>
      </c>
      <c r="F872" s="86">
        <f>Invoice!G874</f>
        <v>0</v>
      </c>
      <c r="G872" s="87">
        <f t="shared" si="40"/>
        <v>0</v>
      </c>
    </row>
    <row r="873" spans="1:7" s="84" customFormat="1" hidden="1">
      <c r="A873" s="100" t="str">
        <f>Invoice!F875</f>
        <v>Exchange rate :</v>
      </c>
      <c r="B873" s="79">
        <f>Invoice!C875</f>
        <v>0</v>
      </c>
      <c r="C873" s="80">
        <f>Invoice!B875</f>
        <v>0</v>
      </c>
      <c r="D873" s="85">
        <f t="shared" si="38"/>
        <v>0</v>
      </c>
      <c r="E873" s="85">
        <f t="shared" si="39"/>
        <v>0</v>
      </c>
      <c r="F873" s="86">
        <f>Invoice!G875</f>
        <v>0</v>
      </c>
      <c r="G873" s="87">
        <f t="shared" si="40"/>
        <v>0</v>
      </c>
    </row>
    <row r="874" spans="1:7" s="84" customFormat="1" hidden="1">
      <c r="A874" s="100" t="str">
        <f>Invoice!F876</f>
        <v>Exchange rate :</v>
      </c>
      <c r="B874" s="79">
        <f>Invoice!C876</f>
        <v>0</v>
      </c>
      <c r="C874" s="80">
        <f>Invoice!B876</f>
        <v>0</v>
      </c>
      <c r="D874" s="85">
        <f t="shared" si="38"/>
        <v>0</v>
      </c>
      <c r="E874" s="85">
        <f t="shared" si="39"/>
        <v>0</v>
      </c>
      <c r="F874" s="86">
        <f>Invoice!G876</f>
        <v>0</v>
      </c>
      <c r="G874" s="87">
        <f t="shared" si="40"/>
        <v>0</v>
      </c>
    </row>
    <row r="875" spans="1:7" s="84" customFormat="1" hidden="1">
      <c r="A875" s="100" t="str">
        <f>Invoice!F877</f>
        <v>Exchange rate :</v>
      </c>
      <c r="B875" s="79">
        <f>Invoice!C877</f>
        <v>0</v>
      </c>
      <c r="C875" s="80">
        <f>Invoice!B877</f>
        <v>0</v>
      </c>
      <c r="D875" s="85">
        <f t="shared" si="38"/>
        <v>0</v>
      </c>
      <c r="E875" s="85">
        <f t="shared" si="39"/>
        <v>0</v>
      </c>
      <c r="F875" s="86">
        <f>Invoice!G877</f>
        <v>0</v>
      </c>
      <c r="G875" s="87">
        <f t="shared" si="40"/>
        <v>0</v>
      </c>
    </row>
    <row r="876" spans="1:7" s="84" customFormat="1" hidden="1">
      <c r="A876" s="100" t="str">
        <f>Invoice!F878</f>
        <v>Exchange rate :</v>
      </c>
      <c r="B876" s="79">
        <f>Invoice!C878</f>
        <v>0</v>
      </c>
      <c r="C876" s="80">
        <f>Invoice!B878</f>
        <v>0</v>
      </c>
      <c r="D876" s="85">
        <f t="shared" si="38"/>
        <v>0</v>
      </c>
      <c r="E876" s="85">
        <f t="shared" si="39"/>
        <v>0</v>
      </c>
      <c r="F876" s="86">
        <f>Invoice!G878</f>
        <v>0</v>
      </c>
      <c r="G876" s="87">
        <f t="shared" si="40"/>
        <v>0</v>
      </c>
    </row>
    <row r="877" spans="1:7" s="84" customFormat="1" hidden="1">
      <c r="A877" s="100" t="str">
        <f>Invoice!F879</f>
        <v>Exchange rate :</v>
      </c>
      <c r="B877" s="79">
        <f>Invoice!C879</f>
        <v>0</v>
      </c>
      <c r="C877" s="80">
        <f>Invoice!B879</f>
        <v>0</v>
      </c>
      <c r="D877" s="85">
        <f t="shared" si="38"/>
        <v>0</v>
      </c>
      <c r="E877" s="85">
        <f t="shared" si="39"/>
        <v>0</v>
      </c>
      <c r="F877" s="86">
        <f>Invoice!G879</f>
        <v>0</v>
      </c>
      <c r="G877" s="87">
        <f t="shared" si="40"/>
        <v>0</v>
      </c>
    </row>
    <row r="878" spans="1:7" s="84" customFormat="1" hidden="1">
      <c r="A878" s="100" t="str">
        <f>Invoice!F880</f>
        <v>Exchange rate :</v>
      </c>
      <c r="B878" s="79">
        <f>Invoice!C880</f>
        <v>0</v>
      </c>
      <c r="C878" s="80">
        <f>Invoice!B880</f>
        <v>0</v>
      </c>
      <c r="D878" s="85">
        <f t="shared" si="38"/>
        <v>0</v>
      </c>
      <c r="E878" s="85">
        <f t="shared" si="39"/>
        <v>0</v>
      </c>
      <c r="F878" s="86">
        <f>Invoice!G880</f>
        <v>0</v>
      </c>
      <c r="G878" s="87">
        <f t="shared" si="40"/>
        <v>0</v>
      </c>
    </row>
    <row r="879" spans="1:7" s="84" customFormat="1" hidden="1">
      <c r="A879" s="100" t="str">
        <f>Invoice!F881</f>
        <v>Exchange rate :</v>
      </c>
      <c r="B879" s="79">
        <f>Invoice!C881</f>
        <v>0</v>
      </c>
      <c r="C879" s="80">
        <f>Invoice!B881</f>
        <v>0</v>
      </c>
      <c r="D879" s="85">
        <f t="shared" si="38"/>
        <v>0</v>
      </c>
      <c r="E879" s="85">
        <f t="shared" si="39"/>
        <v>0</v>
      </c>
      <c r="F879" s="86">
        <f>Invoice!G881</f>
        <v>0</v>
      </c>
      <c r="G879" s="87">
        <f t="shared" si="40"/>
        <v>0</v>
      </c>
    </row>
    <row r="880" spans="1:7" s="84" customFormat="1" hidden="1">
      <c r="A880" s="100" t="str">
        <f>Invoice!F882</f>
        <v>Exchange rate :</v>
      </c>
      <c r="B880" s="79">
        <f>Invoice!C882</f>
        <v>0</v>
      </c>
      <c r="C880" s="80">
        <f>Invoice!B882</f>
        <v>0</v>
      </c>
      <c r="D880" s="85">
        <f t="shared" si="38"/>
        <v>0</v>
      </c>
      <c r="E880" s="85">
        <f t="shared" si="39"/>
        <v>0</v>
      </c>
      <c r="F880" s="86">
        <f>Invoice!G882</f>
        <v>0</v>
      </c>
      <c r="G880" s="87">
        <f t="shared" si="40"/>
        <v>0</v>
      </c>
    </row>
    <row r="881" spans="1:7" s="84" customFormat="1" hidden="1">
      <c r="A881" s="100" t="str">
        <f>Invoice!F883</f>
        <v>Exchange rate :</v>
      </c>
      <c r="B881" s="79">
        <f>Invoice!C883</f>
        <v>0</v>
      </c>
      <c r="C881" s="80">
        <f>Invoice!B883</f>
        <v>0</v>
      </c>
      <c r="D881" s="85">
        <f t="shared" si="38"/>
        <v>0</v>
      </c>
      <c r="E881" s="85">
        <f t="shared" si="39"/>
        <v>0</v>
      </c>
      <c r="F881" s="86">
        <f>Invoice!G883</f>
        <v>0</v>
      </c>
      <c r="G881" s="87">
        <f t="shared" si="40"/>
        <v>0</v>
      </c>
    </row>
    <row r="882" spans="1:7" s="84" customFormat="1" hidden="1">
      <c r="A882" s="100" t="str">
        <f>Invoice!F884</f>
        <v>Exchange rate :</v>
      </c>
      <c r="B882" s="79">
        <f>Invoice!C884</f>
        <v>0</v>
      </c>
      <c r="C882" s="80">
        <f>Invoice!B884</f>
        <v>0</v>
      </c>
      <c r="D882" s="85">
        <f t="shared" si="38"/>
        <v>0</v>
      </c>
      <c r="E882" s="85">
        <f t="shared" si="39"/>
        <v>0</v>
      </c>
      <c r="F882" s="86">
        <f>Invoice!G884</f>
        <v>0</v>
      </c>
      <c r="G882" s="87">
        <f t="shared" si="40"/>
        <v>0</v>
      </c>
    </row>
    <row r="883" spans="1:7" s="84" customFormat="1" hidden="1">
      <c r="A883" s="100" t="str">
        <f>Invoice!F885</f>
        <v>Exchange rate :</v>
      </c>
      <c r="B883" s="79">
        <f>Invoice!C885</f>
        <v>0</v>
      </c>
      <c r="C883" s="80">
        <f>Invoice!B885</f>
        <v>0</v>
      </c>
      <c r="D883" s="85">
        <f t="shared" si="38"/>
        <v>0</v>
      </c>
      <c r="E883" s="85">
        <f t="shared" si="39"/>
        <v>0</v>
      </c>
      <c r="F883" s="86">
        <f>Invoice!G885</f>
        <v>0</v>
      </c>
      <c r="G883" s="87">
        <f t="shared" si="40"/>
        <v>0</v>
      </c>
    </row>
    <row r="884" spans="1:7" s="84" customFormat="1" hidden="1">
      <c r="A884" s="100" t="str">
        <f>Invoice!F886</f>
        <v>Exchange rate :</v>
      </c>
      <c r="B884" s="79">
        <f>Invoice!C886</f>
        <v>0</v>
      </c>
      <c r="C884" s="80">
        <f>Invoice!B886</f>
        <v>0</v>
      </c>
      <c r="D884" s="85">
        <f t="shared" si="38"/>
        <v>0</v>
      </c>
      <c r="E884" s="85">
        <f t="shared" si="39"/>
        <v>0</v>
      </c>
      <c r="F884" s="86">
        <f>Invoice!G886</f>
        <v>0</v>
      </c>
      <c r="G884" s="87">
        <f t="shared" si="40"/>
        <v>0</v>
      </c>
    </row>
    <row r="885" spans="1:7" s="84" customFormat="1" hidden="1">
      <c r="A885" s="100" t="str">
        <f>Invoice!F887</f>
        <v>Exchange rate :</v>
      </c>
      <c r="B885" s="79">
        <f>Invoice!C887</f>
        <v>0</v>
      </c>
      <c r="C885" s="80">
        <f>Invoice!B887</f>
        <v>0</v>
      </c>
      <c r="D885" s="85">
        <f t="shared" si="38"/>
        <v>0</v>
      </c>
      <c r="E885" s="85">
        <f t="shared" si="39"/>
        <v>0</v>
      </c>
      <c r="F885" s="86">
        <f>Invoice!G887</f>
        <v>0</v>
      </c>
      <c r="G885" s="87">
        <f t="shared" si="40"/>
        <v>0</v>
      </c>
    </row>
    <row r="886" spans="1:7" s="84" customFormat="1" hidden="1">
      <c r="A886" s="100" t="str">
        <f>Invoice!F888</f>
        <v>Exchange rate :</v>
      </c>
      <c r="B886" s="79">
        <f>Invoice!C888</f>
        <v>0</v>
      </c>
      <c r="C886" s="80">
        <f>Invoice!B888</f>
        <v>0</v>
      </c>
      <c r="D886" s="85">
        <f t="shared" si="38"/>
        <v>0</v>
      </c>
      <c r="E886" s="85">
        <f t="shared" si="39"/>
        <v>0</v>
      </c>
      <c r="F886" s="86">
        <f>Invoice!G888</f>
        <v>0</v>
      </c>
      <c r="G886" s="87">
        <f t="shared" si="40"/>
        <v>0</v>
      </c>
    </row>
    <row r="887" spans="1:7" s="84" customFormat="1" hidden="1">
      <c r="A887" s="100" t="str">
        <f>Invoice!F889</f>
        <v>Exchange rate :</v>
      </c>
      <c r="B887" s="79">
        <f>Invoice!C889</f>
        <v>0</v>
      </c>
      <c r="C887" s="80">
        <f>Invoice!B889</f>
        <v>0</v>
      </c>
      <c r="D887" s="85">
        <f t="shared" si="38"/>
        <v>0</v>
      </c>
      <c r="E887" s="85">
        <f t="shared" si="39"/>
        <v>0</v>
      </c>
      <c r="F887" s="86">
        <f>Invoice!G889</f>
        <v>0</v>
      </c>
      <c r="G887" s="87">
        <f t="shared" si="40"/>
        <v>0</v>
      </c>
    </row>
    <row r="888" spans="1:7" s="84" customFormat="1" hidden="1">
      <c r="A888" s="100" t="str">
        <f>Invoice!F890</f>
        <v>Exchange rate :</v>
      </c>
      <c r="B888" s="79">
        <f>Invoice!C890</f>
        <v>0</v>
      </c>
      <c r="C888" s="80">
        <f>Invoice!B890</f>
        <v>0</v>
      </c>
      <c r="D888" s="85">
        <f t="shared" si="38"/>
        <v>0</v>
      </c>
      <c r="E888" s="85">
        <f t="shared" si="39"/>
        <v>0</v>
      </c>
      <c r="F888" s="86">
        <f>Invoice!G890</f>
        <v>0</v>
      </c>
      <c r="G888" s="87">
        <f t="shared" si="40"/>
        <v>0</v>
      </c>
    </row>
    <row r="889" spans="1:7" s="84" customFormat="1" hidden="1">
      <c r="A889" s="100" t="str">
        <f>Invoice!F891</f>
        <v>Exchange rate :</v>
      </c>
      <c r="B889" s="79">
        <f>Invoice!C891</f>
        <v>0</v>
      </c>
      <c r="C889" s="80">
        <f>Invoice!B891</f>
        <v>0</v>
      </c>
      <c r="D889" s="85">
        <f t="shared" si="38"/>
        <v>0</v>
      </c>
      <c r="E889" s="85">
        <f t="shared" si="39"/>
        <v>0</v>
      </c>
      <c r="F889" s="86">
        <f>Invoice!G891</f>
        <v>0</v>
      </c>
      <c r="G889" s="87">
        <f t="shared" si="40"/>
        <v>0</v>
      </c>
    </row>
    <row r="890" spans="1:7" s="84" customFormat="1" hidden="1">
      <c r="A890" s="100" t="str">
        <f>Invoice!F892</f>
        <v>Exchange rate :</v>
      </c>
      <c r="B890" s="79">
        <f>Invoice!C892</f>
        <v>0</v>
      </c>
      <c r="C890" s="80">
        <f>Invoice!B892</f>
        <v>0</v>
      </c>
      <c r="D890" s="85">
        <f t="shared" si="38"/>
        <v>0</v>
      </c>
      <c r="E890" s="85">
        <f t="shared" si="39"/>
        <v>0</v>
      </c>
      <c r="F890" s="86">
        <f>Invoice!G892</f>
        <v>0</v>
      </c>
      <c r="G890" s="87">
        <f t="shared" si="40"/>
        <v>0</v>
      </c>
    </row>
    <row r="891" spans="1:7" s="84" customFormat="1" hidden="1">
      <c r="A891" s="100" t="str">
        <f>Invoice!F893</f>
        <v>Exchange rate :</v>
      </c>
      <c r="B891" s="79">
        <f>Invoice!C893</f>
        <v>0</v>
      </c>
      <c r="C891" s="80">
        <f>Invoice!B893</f>
        <v>0</v>
      </c>
      <c r="D891" s="85">
        <f t="shared" si="38"/>
        <v>0</v>
      </c>
      <c r="E891" s="85">
        <f t="shared" si="39"/>
        <v>0</v>
      </c>
      <c r="F891" s="86">
        <f>Invoice!G893</f>
        <v>0</v>
      </c>
      <c r="G891" s="87">
        <f t="shared" si="40"/>
        <v>0</v>
      </c>
    </row>
    <row r="892" spans="1:7" s="84" customFormat="1" hidden="1">
      <c r="A892" s="100" t="str">
        <f>Invoice!F894</f>
        <v>Exchange rate :</v>
      </c>
      <c r="B892" s="79">
        <f>Invoice!C894</f>
        <v>0</v>
      </c>
      <c r="C892" s="80">
        <f>Invoice!B894</f>
        <v>0</v>
      </c>
      <c r="D892" s="85">
        <f t="shared" si="38"/>
        <v>0</v>
      </c>
      <c r="E892" s="85">
        <f t="shared" si="39"/>
        <v>0</v>
      </c>
      <c r="F892" s="86">
        <f>Invoice!G894</f>
        <v>0</v>
      </c>
      <c r="G892" s="87">
        <f t="shared" si="40"/>
        <v>0</v>
      </c>
    </row>
    <row r="893" spans="1:7" s="84" customFormat="1" hidden="1">
      <c r="A893" s="100" t="str">
        <f>Invoice!F895</f>
        <v>Exchange rate :</v>
      </c>
      <c r="B893" s="79">
        <f>Invoice!C895</f>
        <v>0</v>
      </c>
      <c r="C893" s="80">
        <f>Invoice!B895</f>
        <v>0</v>
      </c>
      <c r="D893" s="85">
        <f t="shared" si="38"/>
        <v>0</v>
      </c>
      <c r="E893" s="85">
        <f t="shared" si="39"/>
        <v>0</v>
      </c>
      <c r="F893" s="86">
        <f>Invoice!G895</f>
        <v>0</v>
      </c>
      <c r="G893" s="87">
        <f t="shared" si="40"/>
        <v>0</v>
      </c>
    </row>
    <row r="894" spans="1:7" s="84" customFormat="1" hidden="1">
      <c r="A894" s="100" t="str">
        <f>Invoice!F896</f>
        <v>Exchange rate :</v>
      </c>
      <c r="B894" s="79">
        <f>Invoice!C896</f>
        <v>0</v>
      </c>
      <c r="C894" s="80">
        <f>Invoice!B896</f>
        <v>0</v>
      </c>
      <c r="D894" s="85">
        <f t="shared" si="38"/>
        <v>0</v>
      </c>
      <c r="E894" s="85">
        <f t="shared" si="39"/>
        <v>0</v>
      </c>
      <c r="F894" s="86">
        <f>Invoice!G896</f>
        <v>0</v>
      </c>
      <c r="G894" s="87">
        <f t="shared" si="40"/>
        <v>0</v>
      </c>
    </row>
    <row r="895" spans="1:7" s="84" customFormat="1" hidden="1">
      <c r="A895" s="100" t="str">
        <f>Invoice!F897</f>
        <v>Exchange rate :</v>
      </c>
      <c r="B895" s="79">
        <f>Invoice!C897</f>
        <v>0</v>
      </c>
      <c r="C895" s="80">
        <f>Invoice!B897</f>
        <v>0</v>
      </c>
      <c r="D895" s="85">
        <f t="shared" si="38"/>
        <v>0</v>
      </c>
      <c r="E895" s="85">
        <f t="shared" si="39"/>
        <v>0</v>
      </c>
      <c r="F895" s="86">
        <f>Invoice!G897</f>
        <v>0</v>
      </c>
      <c r="G895" s="87">
        <f t="shared" si="40"/>
        <v>0</v>
      </c>
    </row>
    <row r="896" spans="1:7" s="84" customFormat="1" hidden="1">
      <c r="A896" s="100" t="str">
        <f>Invoice!F898</f>
        <v>Exchange rate :</v>
      </c>
      <c r="B896" s="79">
        <f>Invoice!C898</f>
        <v>0</v>
      </c>
      <c r="C896" s="80">
        <f>Invoice!B898</f>
        <v>0</v>
      </c>
      <c r="D896" s="85">
        <f t="shared" si="38"/>
        <v>0</v>
      </c>
      <c r="E896" s="85">
        <f t="shared" si="39"/>
        <v>0</v>
      </c>
      <c r="F896" s="86">
        <f>Invoice!G898</f>
        <v>0</v>
      </c>
      <c r="G896" s="87">
        <f t="shared" si="40"/>
        <v>0</v>
      </c>
    </row>
    <row r="897" spans="1:7" s="84" customFormat="1" hidden="1">
      <c r="A897" s="100" t="str">
        <f>Invoice!F899</f>
        <v>Exchange rate :</v>
      </c>
      <c r="B897" s="79">
        <f>Invoice!C899</f>
        <v>0</v>
      </c>
      <c r="C897" s="80">
        <f>Invoice!B899</f>
        <v>0</v>
      </c>
      <c r="D897" s="85">
        <f t="shared" ref="D897:D960" si="41">F897/$D$14</f>
        <v>0</v>
      </c>
      <c r="E897" s="85">
        <f t="shared" ref="E897:E960" si="42">G897/$D$14</f>
        <v>0</v>
      </c>
      <c r="F897" s="86">
        <f>Invoice!G899</f>
        <v>0</v>
      </c>
      <c r="G897" s="87">
        <f t="shared" ref="G897:G960" si="43">C897*F897</f>
        <v>0</v>
      </c>
    </row>
    <row r="898" spans="1:7" s="84" customFormat="1" hidden="1">
      <c r="A898" s="100" t="str">
        <f>Invoice!F900</f>
        <v>Exchange rate :</v>
      </c>
      <c r="B898" s="79">
        <f>Invoice!C900</f>
        <v>0</v>
      </c>
      <c r="C898" s="80">
        <f>Invoice!B900</f>
        <v>0</v>
      </c>
      <c r="D898" s="85">
        <f t="shared" si="41"/>
        <v>0</v>
      </c>
      <c r="E898" s="85">
        <f t="shared" si="42"/>
        <v>0</v>
      </c>
      <c r="F898" s="86">
        <f>Invoice!G900</f>
        <v>0</v>
      </c>
      <c r="G898" s="87">
        <f t="shared" si="43"/>
        <v>0</v>
      </c>
    </row>
    <row r="899" spans="1:7" s="84" customFormat="1" hidden="1">
      <c r="A899" s="100" t="str">
        <f>Invoice!F901</f>
        <v>Exchange rate :</v>
      </c>
      <c r="B899" s="79">
        <f>Invoice!C901</f>
        <v>0</v>
      </c>
      <c r="C899" s="80">
        <f>Invoice!B901</f>
        <v>0</v>
      </c>
      <c r="D899" s="85">
        <f t="shared" si="41"/>
        <v>0</v>
      </c>
      <c r="E899" s="85">
        <f t="shared" si="42"/>
        <v>0</v>
      </c>
      <c r="F899" s="86">
        <f>Invoice!G901</f>
        <v>0</v>
      </c>
      <c r="G899" s="87">
        <f t="shared" si="43"/>
        <v>0</v>
      </c>
    </row>
    <row r="900" spans="1:7" s="84" customFormat="1" hidden="1">
      <c r="A900" s="100" t="str">
        <f>Invoice!F902</f>
        <v>Exchange rate :</v>
      </c>
      <c r="B900" s="79">
        <f>Invoice!C902</f>
        <v>0</v>
      </c>
      <c r="C900" s="80">
        <f>Invoice!B902</f>
        <v>0</v>
      </c>
      <c r="D900" s="85">
        <f t="shared" si="41"/>
        <v>0</v>
      </c>
      <c r="E900" s="85">
        <f t="shared" si="42"/>
        <v>0</v>
      </c>
      <c r="F900" s="86">
        <f>Invoice!G902</f>
        <v>0</v>
      </c>
      <c r="G900" s="87">
        <f t="shared" si="43"/>
        <v>0</v>
      </c>
    </row>
    <row r="901" spans="1:7" s="84" customFormat="1" hidden="1">
      <c r="A901" s="100" t="str">
        <f>Invoice!F903</f>
        <v>Exchange rate :</v>
      </c>
      <c r="B901" s="79">
        <f>Invoice!C903</f>
        <v>0</v>
      </c>
      <c r="C901" s="80">
        <f>Invoice!B903</f>
        <v>0</v>
      </c>
      <c r="D901" s="85">
        <f t="shared" si="41"/>
        <v>0</v>
      </c>
      <c r="E901" s="85">
        <f t="shared" si="42"/>
        <v>0</v>
      </c>
      <c r="F901" s="86">
        <f>Invoice!G903</f>
        <v>0</v>
      </c>
      <c r="G901" s="87">
        <f t="shared" si="43"/>
        <v>0</v>
      </c>
    </row>
    <row r="902" spans="1:7" s="84" customFormat="1" hidden="1">
      <c r="A902" s="100" t="str">
        <f>Invoice!F904</f>
        <v>Exchange rate :</v>
      </c>
      <c r="B902" s="79">
        <f>Invoice!C904</f>
        <v>0</v>
      </c>
      <c r="C902" s="80">
        <f>Invoice!B904</f>
        <v>0</v>
      </c>
      <c r="D902" s="85">
        <f t="shared" si="41"/>
        <v>0</v>
      </c>
      <c r="E902" s="85">
        <f t="shared" si="42"/>
        <v>0</v>
      </c>
      <c r="F902" s="86">
        <f>Invoice!G904</f>
        <v>0</v>
      </c>
      <c r="G902" s="87">
        <f t="shared" si="43"/>
        <v>0</v>
      </c>
    </row>
    <row r="903" spans="1:7" s="84" customFormat="1" hidden="1">
      <c r="A903" s="100" t="str">
        <f>Invoice!F905</f>
        <v>Exchange rate :</v>
      </c>
      <c r="B903" s="79">
        <f>Invoice!C905</f>
        <v>0</v>
      </c>
      <c r="C903" s="80">
        <f>Invoice!B905</f>
        <v>0</v>
      </c>
      <c r="D903" s="85">
        <f t="shared" si="41"/>
        <v>0</v>
      </c>
      <c r="E903" s="85">
        <f t="shared" si="42"/>
        <v>0</v>
      </c>
      <c r="F903" s="86">
        <f>Invoice!G905</f>
        <v>0</v>
      </c>
      <c r="G903" s="87">
        <f t="shared" si="43"/>
        <v>0</v>
      </c>
    </row>
    <row r="904" spans="1:7" s="84" customFormat="1" hidden="1">
      <c r="A904" s="100" t="str">
        <f>Invoice!F906</f>
        <v>Exchange rate :</v>
      </c>
      <c r="B904" s="79">
        <f>Invoice!C906</f>
        <v>0</v>
      </c>
      <c r="C904" s="80">
        <f>Invoice!B906</f>
        <v>0</v>
      </c>
      <c r="D904" s="85">
        <f t="shared" si="41"/>
        <v>0</v>
      </c>
      <c r="E904" s="85">
        <f t="shared" si="42"/>
        <v>0</v>
      </c>
      <c r="F904" s="86">
        <f>Invoice!G906</f>
        <v>0</v>
      </c>
      <c r="G904" s="87">
        <f t="shared" si="43"/>
        <v>0</v>
      </c>
    </row>
    <row r="905" spans="1:7" s="84" customFormat="1" hidden="1">
      <c r="A905" s="100" t="str">
        <f>Invoice!F907</f>
        <v>Exchange rate :</v>
      </c>
      <c r="B905" s="79">
        <f>Invoice!C907</f>
        <v>0</v>
      </c>
      <c r="C905" s="80">
        <f>Invoice!B907</f>
        <v>0</v>
      </c>
      <c r="D905" s="85">
        <f t="shared" si="41"/>
        <v>0</v>
      </c>
      <c r="E905" s="85">
        <f t="shared" si="42"/>
        <v>0</v>
      </c>
      <c r="F905" s="86">
        <f>Invoice!G907</f>
        <v>0</v>
      </c>
      <c r="G905" s="87">
        <f t="shared" si="43"/>
        <v>0</v>
      </c>
    </row>
    <row r="906" spans="1:7" s="84" customFormat="1" hidden="1">
      <c r="A906" s="100" t="str">
        <f>Invoice!F908</f>
        <v>Exchange rate :</v>
      </c>
      <c r="B906" s="79">
        <f>Invoice!C908</f>
        <v>0</v>
      </c>
      <c r="C906" s="80">
        <f>Invoice!B908</f>
        <v>0</v>
      </c>
      <c r="D906" s="85">
        <f t="shared" si="41"/>
        <v>0</v>
      </c>
      <c r="E906" s="85">
        <f t="shared" si="42"/>
        <v>0</v>
      </c>
      <c r="F906" s="86">
        <f>Invoice!G908</f>
        <v>0</v>
      </c>
      <c r="G906" s="87">
        <f t="shared" si="43"/>
        <v>0</v>
      </c>
    </row>
    <row r="907" spans="1:7" s="84" customFormat="1" hidden="1">
      <c r="A907" s="100" t="str">
        <f>Invoice!F909</f>
        <v>Exchange rate :</v>
      </c>
      <c r="B907" s="79">
        <f>Invoice!C909</f>
        <v>0</v>
      </c>
      <c r="C907" s="80">
        <f>Invoice!B909</f>
        <v>0</v>
      </c>
      <c r="D907" s="85">
        <f t="shared" si="41"/>
        <v>0</v>
      </c>
      <c r="E907" s="85">
        <f t="shared" si="42"/>
        <v>0</v>
      </c>
      <c r="F907" s="86">
        <f>Invoice!G909</f>
        <v>0</v>
      </c>
      <c r="G907" s="87">
        <f t="shared" si="43"/>
        <v>0</v>
      </c>
    </row>
    <row r="908" spans="1:7" s="84" customFormat="1" hidden="1">
      <c r="A908" s="100" t="str">
        <f>Invoice!F910</f>
        <v>Exchange rate :</v>
      </c>
      <c r="B908" s="79">
        <f>Invoice!C910</f>
        <v>0</v>
      </c>
      <c r="C908" s="80">
        <f>Invoice!B910</f>
        <v>0</v>
      </c>
      <c r="D908" s="85">
        <f t="shared" si="41"/>
        <v>0</v>
      </c>
      <c r="E908" s="85">
        <f t="shared" si="42"/>
        <v>0</v>
      </c>
      <c r="F908" s="86">
        <f>Invoice!G910</f>
        <v>0</v>
      </c>
      <c r="G908" s="87">
        <f t="shared" si="43"/>
        <v>0</v>
      </c>
    </row>
    <row r="909" spans="1:7" s="84" customFormat="1" hidden="1">
      <c r="A909" s="100" t="str">
        <f>Invoice!F911</f>
        <v>Exchange rate :</v>
      </c>
      <c r="B909" s="79">
        <f>Invoice!C911</f>
        <v>0</v>
      </c>
      <c r="C909" s="80">
        <f>Invoice!B911</f>
        <v>0</v>
      </c>
      <c r="D909" s="85">
        <f t="shared" si="41"/>
        <v>0</v>
      </c>
      <c r="E909" s="85">
        <f t="shared" si="42"/>
        <v>0</v>
      </c>
      <c r="F909" s="86">
        <f>Invoice!G911</f>
        <v>0</v>
      </c>
      <c r="G909" s="87">
        <f t="shared" si="43"/>
        <v>0</v>
      </c>
    </row>
    <row r="910" spans="1:7" s="84" customFormat="1" hidden="1">
      <c r="A910" s="100" t="str">
        <f>Invoice!F912</f>
        <v>Exchange rate :</v>
      </c>
      <c r="B910" s="79">
        <f>Invoice!C912</f>
        <v>0</v>
      </c>
      <c r="C910" s="80">
        <f>Invoice!B912</f>
        <v>0</v>
      </c>
      <c r="D910" s="85">
        <f t="shared" si="41"/>
        <v>0</v>
      </c>
      <c r="E910" s="85">
        <f t="shared" si="42"/>
        <v>0</v>
      </c>
      <c r="F910" s="86">
        <f>Invoice!G912</f>
        <v>0</v>
      </c>
      <c r="G910" s="87">
        <f t="shared" si="43"/>
        <v>0</v>
      </c>
    </row>
    <row r="911" spans="1:7" s="84" customFormat="1" hidden="1">
      <c r="A911" s="100" t="str">
        <f>Invoice!F913</f>
        <v>Exchange rate :</v>
      </c>
      <c r="B911" s="79">
        <f>Invoice!C913</f>
        <v>0</v>
      </c>
      <c r="C911" s="80">
        <f>Invoice!B913</f>
        <v>0</v>
      </c>
      <c r="D911" s="85">
        <f t="shared" si="41"/>
        <v>0</v>
      </c>
      <c r="E911" s="85">
        <f t="shared" si="42"/>
        <v>0</v>
      </c>
      <c r="F911" s="86">
        <f>Invoice!G913</f>
        <v>0</v>
      </c>
      <c r="G911" s="87">
        <f t="shared" si="43"/>
        <v>0</v>
      </c>
    </row>
    <row r="912" spans="1:7" s="84" customFormat="1" hidden="1">
      <c r="A912" s="100" t="str">
        <f>Invoice!F914</f>
        <v>Exchange rate :</v>
      </c>
      <c r="B912" s="79">
        <f>Invoice!C914</f>
        <v>0</v>
      </c>
      <c r="C912" s="80">
        <f>Invoice!B914</f>
        <v>0</v>
      </c>
      <c r="D912" s="85">
        <f t="shared" si="41"/>
        <v>0</v>
      </c>
      <c r="E912" s="85">
        <f t="shared" si="42"/>
        <v>0</v>
      </c>
      <c r="F912" s="86">
        <f>Invoice!G914</f>
        <v>0</v>
      </c>
      <c r="G912" s="87">
        <f t="shared" si="43"/>
        <v>0</v>
      </c>
    </row>
    <row r="913" spans="1:7" s="84" customFormat="1" hidden="1">
      <c r="A913" s="100" t="str">
        <f>Invoice!F915</f>
        <v>Exchange rate :</v>
      </c>
      <c r="B913" s="79">
        <f>Invoice!C915</f>
        <v>0</v>
      </c>
      <c r="C913" s="80">
        <f>Invoice!B915</f>
        <v>0</v>
      </c>
      <c r="D913" s="85">
        <f t="shared" si="41"/>
        <v>0</v>
      </c>
      <c r="E913" s="85">
        <f t="shared" si="42"/>
        <v>0</v>
      </c>
      <c r="F913" s="86">
        <f>Invoice!G915</f>
        <v>0</v>
      </c>
      <c r="G913" s="87">
        <f t="shared" si="43"/>
        <v>0</v>
      </c>
    </row>
    <row r="914" spans="1:7" s="84" customFormat="1" hidden="1">
      <c r="A914" s="100" t="str">
        <f>Invoice!F916</f>
        <v>Exchange rate :</v>
      </c>
      <c r="B914" s="79">
        <f>Invoice!C916</f>
        <v>0</v>
      </c>
      <c r="C914" s="80">
        <f>Invoice!B916</f>
        <v>0</v>
      </c>
      <c r="D914" s="85">
        <f t="shared" si="41"/>
        <v>0</v>
      </c>
      <c r="E914" s="85">
        <f t="shared" si="42"/>
        <v>0</v>
      </c>
      <c r="F914" s="86">
        <f>Invoice!G916</f>
        <v>0</v>
      </c>
      <c r="G914" s="87">
        <f t="shared" si="43"/>
        <v>0</v>
      </c>
    </row>
    <row r="915" spans="1:7" s="84" customFormat="1" hidden="1">
      <c r="A915" s="100" t="str">
        <f>Invoice!F917</f>
        <v>Exchange rate :</v>
      </c>
      <c r="B915" s="79">
        <f>Invoice!C917</f>
        <v>0</v>
      </c>
      <c r="C915" s="80">
        <f>Invoice!B917</f>
        <v>0</v>
      </c>
      <c r="D915" s="85">
        <f t="shared" si="41"/>
        <v>0</v>
      </c>
      <c r="E915" s="85">
        <f t="shared" si="42"/>
        <v>0</v>
      </c>
      <c r="F915" s="86">
        <f>Invoice!G917</f>
        <v>0</v>
      </c>
      <c r="G915" s="87">
        <f t="shared" si="43"/>
        <v>0</v>
      </c>
    </row>
    <row r="916" spans="1:7" s="84" customFormat="1" hidden="1">
      <c r="A916" s="100" t="str">
        <f>Invoice!F918</f>
        <v>Exchange rate :</v>
      </c>
      <c r="B916" s="79">
        <f>Invoice!C918</f>
        <v>0</v>
      </c>
      <c r="C916" s="80">
        <f>Invoice!B918</f>
        <v>0</v>
      </c>
      <c r="D916" s="85">
        <f t="shared" si="41"/>
        <v>0</v>
      </c>
      <c r="E916" s="85">
        <f t="shared" si="42"/>
        <v>0</v>
      </c>
      <c r="F916" s="86">
        <f>Invoice!G918</f>
        <v>0</v>
      </c>
      <c r="G916" s="87">
        <f t="shared" si="43"/>
        <v>0</v>
      </c>
    </row>
    <row r="917" spans="1:7" s="84" customFormat="1" hidden="1">
      <c r="A917" s="100" t="str">
        <f>Invoice!F919</f>
        <v>Exchange rate :</v>
      </c>
      <c r="B917" s="79">
        <f>Invoice!C919</f>
        <v>0</v>
      </c>
      <c r="C917" s="80">
        <f>Invoice!B919</f>
        <v>0</v>
      </c>
      <c r="D917" s="85">
        <f t="shared" si="41"/>
        <v>0</v>
      </c>
      <c r="E917" s="85">
        <f t="shared" si="42"/>
        <v>0</v>
      </c>
      <c r="F917" s="86">
        <f>Invoice!G919</f>
        <v>0</v>
      </c>
      <c r="G917" s="87">
        <f t="shared" si="43"/>
        <v>0</v>
      </c>
    </row>
    <row r="918" spans="1:7" s="84" customFormat="1" hidden="1">
      <c r="A918" s="100" t="str">
        <f>Invoice!F920</f>
        <v>Exchange rate :</v>
      </c>
      <c r="B918" s="79">
        <f>Invoice!C920</f>
        <v>0</v>
      </c>
      <c r="C918" s="80">
        <f>Invoice!B920</f>
        <v>0</v>
      </c>
      <c r="D918" s="85">
        <f t="shared" si="41"/>
        <v>0</v>
      </c>
      <c r="E918" s="85">
        <f t="shared" si="42"/>
        <v>0</v>
      </c>
      <c r="F918" s="86">
        <f>Invoice!G920</f>
        <v>0</v>
      </c>
      <c r="G918" s="87">
        <f t="shared" si="43"/>
        <v>0</v>
      </c>
    </row>
    <row r="919" spans="1:7" s="84" customFormat="1" hidden="1">
      <c r="A919" s="100" t="str">
        <f>Invoice!F921</f>
        <v>Exchange rate :</v>
      </c>
      <c r="B919" s="79">
        <f>Invoice!C921</f>
        <v>0</v>
      </c>
      <c r="C919" s="80">
        <f>Invoice!B921</f>
        <v>0</v>
      </c>
      <c r="D919" s="85">
        <f t="shared" si="41"/>
        <v>0</v>
      </c>
      <c r="E919" s="85">
        <f t="shared" si="42"/>
        <v>0</v>
      </c>
      <c r="F919" s="86">
        <f>Invoice!G921</f>
        <v>0</v>
      </c>
      <c r="G919" s="87">
        <f t="shared" si="43"/>
        <v>0</v>
      </c>
    </row>
    <row r="920" spans="1:7" s="84" customFormat="1" hidden="1">
      <c r="A920" s="100" t="str">
        <f>Invoice!F922</f>
        <v>Exchange rate :</v>
      </c>
      <c r="B920" s="79">
        <f>Invoice!C922</f>
        <v>0</v>
      </c>
      <c r="C920" s="80">
        <f>Invoice!B922</f>
        <v>0</v>
      </c>
      <c r="D920" s="85">
        <f t="shared" si="41"/>
        <v>0</v>
      </c>
      <c r="E920" s="85">
        <f t="shared" si="42"/>
        <v>0</v>
      </c>
      <c r="F920" s="86">
        <f>Invoice!G922</f>
        <v>0</v>
      </c>
      <c r="G920" s="87">
        <f t="shared" si="43"/>
        <v>0</v>
      </c>
    </row>
    <row r="921" spans="1:7" s="84" customFormat="1" hidden="1">
      <c r="A921" s="100" t="str">
        <f>Invoice!F923</f>
        <v>Exchange rate :</v>
      </c>
      <c r="B921" s="79">
        <f>Invoice!C923</f>
        <v>0</v>
      </c>
      <c r="C921" s="80">
        <f>Invoice!B923</f>
        <v>0</v>
      </c>
      <c r="D921" s="85">
        <f t="shared" si="41"/>
        <v>0</v>
      </c>
      <c r="E921" s="85">
        <f t="shared" si="42"/>
        <v>0</v>
      </c>
      <c r="F921" s="86">
        <f>Invoice!G923</f>
        <v>0</v>
      </c>
      <c r="G921" s="87">
        <f t="shared" si="43"/>
        <v>0</v>
      </c>
    </row>
    <row r="922" spans="1:7" s="84" customFormat="1" hidden="1">
      <c r="A922" s="100" t="str">
        <f>Invoice!F924</f>
        <v>Exchange rate :</v>
      </c>
      <c r="B922" s="79">
        <f>Invoice!C924</f>
        <v>0</v>
      </c>
      <c r="C922" s="80">
        <f>Invoice!B924</f>
        <v>0</v>
      </c>
      <c r="D922" s="85">
        <f t="shared" si="41"/>
        <v>0</v>
      </c>
      <c r="E922" s="85">
        <f t="shared" si="42"/>
        <v>0</v>
      </c>
      <c r="F922" s="86">
        <f>Invoice!G924</f>
        <v>0</v>
      </c>
      <c r="G922" s="87">
        <f t="shared" si="43"/>
        <v>0</v>
      </c>
    </row>
    <row r="923" spans="1:7" s="84" customFormat="1" hidden="1">
      <c r="A923" s="100" t="str">
        <f>Invoice!F925</f>
        <v>Exchange rate :</v>
      </c>
      <c r="B923" s="79">
        <f>Invoice!C925</f>
        <v>0</v>
      </c>
      <c r="C923" s="80">
        <f>Invoice!B925</f>
        <v>0</v>
      </c>
      <c r="D923" s="85">
        <f t="shared" si="41"/>
        <v>0</v>
      </c>
      <c r="E923" s="85">
        <f t="shared" si="42"/>
        <v>0</v>
      </c>
      <c r="F923" s="86">
        <f>Invoice!G925</f>
        <v>0</v>
      </c>
      <c r="G923" s="87">
        <f t="shared" si="43"/>
        <v>0</v>
      </c>
    </row>
    <row r="924" spans="1:7" s="84" customFormat="1" hidden="1">
      <c r="A924" s="100" t="str">
        <f>Invoice!F926</f>
        <v>Exchange rate :</v>
      </c>
      <c r="B924" s="79">
        <f>Invoice!C926</f>
        <v>0</v>
      </c>
      <c r="C924" s="80">
        <f>Invoice!B926</f>
        <v>0</v>
      </c>
      <c r="D924" s="85">
        <f t="shared" si="41"/>
        <v>0</v>
      </c>
      <c r="E924" s="85">
        <f t="shared" si="42"/>
        <v>0</v>
      </c>
      <c r="F924" s="86">
        <f>Invoice!G926</f>
        <v>0</v>
      </c>
      <c r="G924" s="87">
        <f t="shared" si="43"/>
        <v>0</v>
      </c>
    </row>
    <row r="925" spans="1:7" s="84" customFormat="1" hidden="1">
      <c r="A925" s="100" t="str">
        <f>Invoice!F927</f>
        <v>Exchange rate :</v>
      </c>
      <c r="B925" s="79">
        <f>Invoice!C927</f>
        <v>0</v>
      </c>
      <c r="C925" s="80">
        <f>Invoice!B927</f>
        <v>0</v>
      </c>
      <c r="D925" s="85">
        <f t="shared" si="41"/>
        <v>0</v>
      </c>
      <c r="E925" s="85">
        <f t="shared" si="42"/>
        <v>0</v>
      </c>
      <c r="F925" s="86">
        <f>Invoice!G927</f>
        <v>0</v>
      </c>
      <c r="G925" s="87">
        <f t="shared" si="43"/>
        <v>0</v>
      </c>
    </row>
    <row r="926" spans="1:7" s="84" customFormat="1" hidden="1">
      <c r="A926" s="100" t="str">
        <f>Invoice!F928</f>
        <v>Exchange rate :</v>
      </c>
      <c r="B926" s="79">
        <f>Invoice!C928</f>
        <v>0</v>
      </c>
      <c r="C926" s="80">
        <f>Invoice!B928</f>
        <v>0</v>
      </c>
      <c r="D926" s="85">
        <f t="shared" si="41"/>
        <v>0</v>
      </c>
      <c r="E926" s="85">
        <f t="shared" si="42"/>
        <v>0</v>
      </c>
      <c r="F926" s="86">
        <f>Invoice!G928</f>
        <v>0</v>
      </c>
      <c r="G926" s="87">
        <f t="shared" si="43"/>
        <v>0</v>
      </c>
    </row>
    <row r="927" spans="1:7" s="84" customFormat="1" hidden="1">
      <c r="A927" s="100" t="str">
        <f>Invoice!F929</f>
        <v>Exchange rate :</v>
      </c>
      <c r="B927" s="79">
        <f>Invoice!C929</f>
        <v>0</v>
      </c>
      <c r="C927" s="80">
        <f>Invoice!B929</f>
        <v>0</v>
      </c>
      <c r="D927" s="85">
        <f t="shared" si="41"/>
        <v>0</v>
      </c>
      <c r="E927" s="85">
        <f t="shared" si="42"/>
        <v>0</v>
      </c>
      <c r="F927" s="86">
        <f>Invoice!G929</f>
        <v>0</v>
      </c>
      <c r="G927" s="87">
        <f t="shared" si="43"/>
        <v>0</v>
      </c>
    </row>
    <row r="928" spans="1:7" s="84" customFormat="1" hidden="1">
      <c r="A928" s="100" t="str">
        <f>Invoice!F930</f>
        <v>Exchange rate :</v>
      </c>
      <c r="B928" s="79">
        <f>Invoice!C930</f>
        <v>0</v>
      </c>
      <c r="C928" s="80">
        <f>Invoice!B930</f>
        <v>0</v>
      </c>
      <c r="D928" s="85">
        <f t="shared" si="41"/>
        <v>0</v>
      </c>
      <c r="E928" s="85">
        <f t="shared" si="42"/>
        <v>0</v>
      </c>
      <c r="F928" s="86">
        <f>Invoice!G930</f>
        <v>0</v>
      </c>
      <c r="G928" s="87">
        <f t="shared" si="43"/>
        <v>0</v>
      </c>
    </row>
    <row r="929" spans="1:7" s="84" customFormat="1" hidden="1">
      <c r="A929" s="100" t="str">
        <f>Invoice!F931</f>
        <v>Exchange rate :</v>
      </c>
      <c r="B929" s="79">
        <f>Invoice!C931</f>
        <v>0</v>
      </c>
      <c r="C929" s="80">
        <f>Invoice!B931</f>
        <v>0</v>
      </c>
      <c r="D929" s="85">
        <f t="shared" si="41"/>
        <v>0</v>
      </c>
      <c r="E929" s="85">
        <f t="shared" si="42"/>
        <v>0</v>
      </c>
      <c r="F929" s="86">
        <f>Invoice!G931</f>
        <v>0</v>
      </c>
      <c r="G929" s="87">
        <f t="shared" si="43"/>
        <v>0</v>
      </c>
    </row>
    <row r="930" spans="1:7" s="84" customFormat="1" hidden="1">
      <c r="A930" s="100" t="str">
        <f>Invoice!F932</f>
        <v>Exchange rate :</v>
      </c>
      <c r="B930" s="79">
        <f>Invoice!C932</f>
        <v>0</v>
      </c>
      <c r="C930" s="80">
        <f>Invoice!B932</f>
        <v>0</v>
      </c>
      <c r="D930" s="85">
        <f t="shared" si="41"/>
        <v>0</v>
      </c>
      <c r="E930" s="85">
        <f t="shared" si="42"/>
        <v>0</v>
      </c>
      <c r="F930" s="86">
        <f>Invoice!G932</f>
        <v>0</v>
      </c>
      <c r="G930" s="87">
        <f t="shared" si="43"/>
        <v>0</v>
      </c>
    </row>
    <row r="931" spans="1:7" s="84" customFormat="1" hidden="1">
      <c r="A931" s="100" t="str">
        <f>Invoice!F933</f>
        <v>Exchange rate :</v>
      </c>
      <c r="B931" s="79">
        <f>Invoice!C933</f>
        <v>0</v>
      </c>
      <c r="C931" s="80">
        <f>Invoice!B933</f>
        <v>0</v>
      </c>
      <c r="D931" s="85">
        <f t="shared" si="41"/>
        <v>0</v>
      </c>
      <c r="E931" s="85">
        <f t="shared" si="42"/>
        <v>0</v>
      </c>
      <c r="F931" s="86">
        <f>Invoice!G933</f>
        <v>0</v>
      </c>
      <c r="G931" s="87">
        <f t="shared" si="43"/>
        <v>0</v>
      </c>
    </row>
    <row r="932" spans="1:7" s="84" customFormat="1" hidden="1">
      <c r="A932" s="100" t="str">
        <f>Invoice!F934</f>
        <v>Exchange rate :</v>
      </c>
      <c r="B932" s="79">
        <f>Invoice!C934</f>
        <v>0</v>
      </c>
      <c r="C932" s="80">
        <f>Invoice!B934</f>
        <v>0</v>
      </c>
      <c r="D932" s="85">
        <f t="shared" si="41"/>
        <v>0</v>
      </c>
      <c r="E932" s="85">
        <f t="shared" si="42"/>
        <v>0</v>
      </c>
      <c r="F932" s="86">
        <f>Invoice!G934</f>
        <v>0</v>
      </c>
      <c r="G932" s="87">
        <f t="shared" si="43"/>
        <v>0</v>
      </c>
    </row>
    <row r="933" spans="1:7" s="84" customFormat="1" hidden="1">
      <c r="A933" s="100" t="str">
        <f>Invoice!F935</f>
        <v>Exchange rate :</v>
      </c>
      <c r="B933" s="79">
        <f>Invoice!C935</f>
        <v>0</v>
      </c>
      <c r="C933" s="80">
        <f>Invoice!B935</f>
        <v>0</v>
      </c>
      <c r="D933" s="85">
        <f t="shared" si="41"/>
        <v>0</v>
      </c>
      <c r="E933" s="85">
        <f t="shared" si="42"/>
        <v>0</v>
      </c>
      <c r="F933" s="86">
        <f>Invoice!G935</f>
        <v>0</v>
      </c>
      <c r="G933" s="87">
        <f t="shared" si="43"/>
        <v>0</v>
      </c>
    </row>
    <row r="934" spans="1:7" s="84" customFormat="1" hidden="1">
      <c r="A934" s="100" t="str">
        <f>Invoice!F936</f>
        <v>Exchange rate :</v>
      </c>
      <c r="B934" s="79">
        <f>Invoice!C936</f>
        <v>0</v>
      </c>
      <c r="C934" s="80">
        <f>Invoice!B936</f>
        <v>0</v>
      </c>
      <c r="D934" s="85">
        <f t="shared" si="41"/>
        <v>0</v>
      </c>
      <c r="E934" s="85">
        <f t="shared" si="42"/>
        <v>0</v>
      </c>
      <c r="F934" s="86">
        <f>Invoice!G936</f>
        <v>0</v>
      </c>
      <c r="G934" s="87">
        <f t="shared" si="43"/>
        <v>0</v>
      </c>
    </row>
    <row r="935" spans="1:7" s="84" customFormat="1" hidden="1">
      <c r="A935" s="100" t="str">
        <f>Invoice!F937</f>
        <v>Exchange rate :</v>
      </c>
      <c r="B935" s="79">
        <f>Invoice!C937</f>
        <v>0</v>
      </c>
      <c r="C935" s="80">
        <f>Invoice!B937</f>
        <v>0</v>
      </c>
      <c r="D935" s="85">
        <f t="shared" si="41"/>
        <v>0</v>
      </c>
      <c r="E935" s="85">
        <f t="shared" si="42"/>
        <v>0</v>
      </c>
      <c r="F935" s="86">
        <f>Invoice!G937</f>
        <v>0</v>
      </c>
      <c r="G935" s="87">
        <f t="shared" si="43"/>
        <v>0</v>
      </c>
    </row>
    <row r="936" spans="1:7" s="84" customFormat="1" hidden="1">
      <c r="A936" s="100" t="str">
        <f>Invoice!F938</f>
        <v>Exchange rate :</v>
      </c>
      <c r="B936" s="79">
        <f>Invoice!C938</f>
        <v>0</v>
      </c>
      <c r="C936" s="80">
        <f>Invoice!B938</f>
        <v>0</v>
      </c>
      <c r="D936" s="85">
        <f t="shared" si="41"/>
        <v>0</v>
      </c>
      <c r="E936" s="85">
        <f t="shared" si="42"/>
        <v>0</v>
      </c>
      <c r="F936" s="86">
        <f>Invoice!G938</f>
        <v>0</v>
      </c>
      <c r="G936" s="87">
        <f t="shared" si="43"/>
        <v>0</v>
      </c>
    </row>
    <row r="937" spans="1:7" s="84" customFormat="1" hidden="1">
      <c r="A937" s="100" t="str">
        <f>Invoice!F939</f>
        <v>Exchange rate :</v>
      </c>
      <c r="B937" s="79">
        <f>Invoice!C939</f>
        <v>0</v>
      </c>
      <c r="C937" s="80">
        <f>Invoice!B939</f>
        <v>0</v>
      </c>
      <c r="D937" s="85">
        <f t="shared" si="41"/>
        <v>0</v>
      </c>
      <c r="E937" s="85">
        <f t="shared" si="42"/>
        <v>0</v>
      </c>
      <c r="F937" s="86">
        <f>Invoice!G939</f>
        <v>0</v>
      </c>
      <c r="G937" s="87">
        <f t="shared" si="43"/>
        <v>0</v>
      </c>
    </row>
    <row r="938" spans="1:7" s="84" customFormat="1" hidden="1">
      <c r="A938" s="100" t="str">
        <f>Invoice!F940</f>
        <v>Exchange rate :</v>
      </c>
      <c r="B938" s="79">
        <f>Invoice!C940</f>
        <v>0</v>
      </c>
      <c r="C938" s="80">
        <f>Invoice!B940</f>
        <v>0</v>
      </c>
      <c r="D938" s="85">
        <f t="shared" si="41"/>
        <v>0</v>
      </c>
      <c r="E938" s="85">
        <f t="shared" si="42"/>
        <v>0</v>
      </c>
      <c r="F938" s="86">
        <f>Invoice!G940</f>
        <v>0</v>
      </c>
      <c r="G938" s="87">
        <f t="shared" si="43"/>
        <v>0</v>
      </c>
    </row>
    <row r="939" spans="1:7" s="84" customFormat="1" hidden="1">
      <c r="A939" s="100" t="str">
        <f>Invoice!F941</f>
        <v>Exchange rate :</v>
      </c>
      <c r="B939" s="79">
        <f>Invoice!C941</f>
        <v>0</v>
      </c>
      <c r="C939" s="80">
        <f>Invoice!B941</f>
        <v>0</v>
      </c>
      <c r="D939" s="85">
        <f t="shared" si="41"/>
        <v>0</v>
      </c>
      <c r="E939" s="85">
        <f t="shared" si="42"/>
        <v>0</v>
      </c>
      <c r="F939" s="86">
        <f>Invoice!G941</f>
        <v>0</v>
      </c>
      <c r="G939" s="87">
        <f t="shared" si="43"/>
        <v>0</v>
      </c>
    </row>
    <row r="940" spans="1:7" s="84" customFormat="1" hidden="1">
      <c r="A940" s="100" t="str">
        <f>Invoice!F942</f>
        <v>Exchange rate :</v>
      </c>
      <c r="B940" s="79">
        <f>Invoice!C942</f>
        <v>0</v>
      </c>
      <c r="C940" s="80">
        <f>Invoice!B942</f>
        <v>0</v>
      </c>
      <c r="D940" s="85">
        <f t="shared" si="41"/>
        <v>0</v>
      </c>
      <c r="E940" s="85">
        <f t="shared" si="42"/>
        <v>0</v>
      </c>
      <c r="F940" s="86">
        <f>Invoice!G942</f>
        <v>0</v>
      </c>
      <c r="G940" s="87">
        <f t="shared" si="43"/>
        <v>0</v>
      </c>
    </row>
    <row r="941" spans="1:7" s="84" customFormat="1" hidden="1">
      <c r="A941" s="100" t="str">
        <f>Invoice!F943</f>
        <v>Exchange rate :</v>
      </c>
      <c r="B941" s="79">
        <f>Invoice!C943</f>
        <v>0</v>
      </c>
      <c r="C941" s="80">
        <f>Invoice!B943</f>
        <v>0</v>
      </c>
      <c r="D941" s="85">
        <f t="shared" si="41"/>
        <v>0</v>
      </c>
      <c r="E941" s="85">
        <f t="shared" si="42"/>
        <v>0</v>
      </c>
      <c r="F941" s="86">
        <f>Invoice!G943</f>
        <v>0</v>
      </c>
      <c r="G941" s="87">
        <f t="shared" si="43"/>
        <v>0</v>
      </c>
    </row>
    <row r="942" spans="1:7" s="84" customFormat="1" hidden="1">
      <c r="A942" s="100" t="str">
        <f>Invoice!F944</f>
        <v>Exchange rate :</v>
      </c>
      <c r="B942" s="79">
        <f>Invoice!C944</f>
        <v>0</v>
      </c>
      <c r="C942" s="80">
        <f>Invoice!B944</f>
        <v>0</v>
      </c>
      <c r="D942" s="85">
        <f t="shared" si="41"/>
        <v>0</v>
      </c>
      <c r="E942" s="85">
        <f t="shared" si="42"/>
        <v>0</v>
      </c>
      <c r="F942" s="86">
        <f>Invoice!G944</f>
        <v>0</v>
      </c>
      <c r="G942" s="87">
        <f t="shared" si="43"/>
        <v>0</v>
      </c>
    </row>
    <row r="943" spans="1:7" s="84" customFormat="1" hidden="1">
      <c r="A943" s="100" t="str">
        <f>Invoice!F945</f>
        <v>Exchange rate :</v>
      </c>
      <c r="B943" s="79">
        <f>Invoice!C945</f>
        <v>0</v>
      </c>
      <c r="C943" s="80">
        <f>Invoice!B945</f>
        <v>0</v>
      </c>
      <c r="D943" s="85">
        <f t="shared" si="41"/>
        <v>0</v>
      </c>
      <c r="E943" s="85">
        <f t="shared" si="42"/>
        <v>0</v>
      </c>
      <c r="F943" s="86">
        <f>Invoice!G945</f>
        <v>0</v>
      </c>
      <c r="G943" s="87">
        <f t="shared" si="43"/>
        <v>0</v>
      </c>
    </row>
    <row r="944" spans="1:7" s="84" customFormat="1" hidden="1">
      <c r="A944" s="100" t="str">
        <f>Invoice!F946</f>
        <v>Exchange rate :</v>
      </c>
      <c r="B944" s="79">
        <f>Invoice!C946</f>
        <v>0</v>
      </c>
      <c r="C944" s="80">
        <f>Invoice!B946</f>
        <v>0</v>
      </c>
      <c r="D944" s="85">
        <f t="shared" si="41"/>
        <v>0</v>
      </c>
      <c r="E944" s="85">
        <f t="shared" si="42"/>
        <v>0</v>
      </c>
      <c r="F944" s="86">
        <f>Invoice!G946</f>
        <v>0</v>
      </c>
      <c r="G944" s="87">
        <f t="shared" si="43"/>
        <v>0</v>
      </c>
    </row>
    <row r="945" spans="1:7" s="84" customFormat="1" hidden="1">
      <c r="A945" s="100" t="str">
        <f>Invoice!F947</f>
        <v>Exchange rate :</v>
      </c>
      <c r="B945" s="79">
        <f>Invoice!C947</f>
        <v>0</v>
      </c>
      <c r="C945" s="80">
        <f>Invoice!B947</f>
        <v>0</v>
      </c>
      <c r="D945" s="85">
        <f t="shared" si="41"/>
        <v>0</v>
      </c>
      <c r="E945" s="85">
        <f t="shared" si="42"/>
        <v>0</v>
      </c>
      <c r="F945" s="86">
        <f>Invoice!G947</f>
        <v>0</v>
      </c>
      <c r="G945" s="87">
        <f t="shared" si="43"/>
        <v>0</v>
      </c>
    </row>
    <row r="946" spans="1:7" s="84" customFormat="1" hidden="1">
      <c r="A946" s="100" t="str">
        <f>Invoice!F948</f>
        <v>Exchange rate :</v>
      </c>
      <c r="B946" s="79">
        <f>Invoice!C948</f>
        <v>0</v>
      </c>
      <c r="C946" s="80">
        <f>Invoice!B948</f>
        <v>0</v>
      </c>
      <c r="D946" s="85">
        <f t="shared" si="41"/>
        <v>0</v>
      </c>
      <c r="E946" s="85">
        <f t="shared" si="42"/>
        <v>0</v>
      </c>
      <c r="F946" s="86">
        <f>Invoice!G948</f>
        <v>0</v>
      </c>
      <c r="G946" s="87">
        <f t="shared" si="43"/>
        <v>0</v>
      </c>
    </row>
    <row r="947" spans="1:7" s="84" customFormat="1" hidden="1">
      <c r="A947" s="100" t="str">
        <f>Invoice!F949</f>
        <v>Exchange rate :</v>
      </c>
      <c r="B947" s="79">
        <f>Invoice!C949</f>
        <v>0</v>
      </c>
      <c r="C947" s="80">
        <f>Invoice!B949</f>
        <v>0</v>
      </c>
      <c r="D947" s="85">
        <f t="shared" si="41"/>
        <v>0</v>
      </c>
      <c r="E947" s="85">
        <f t="shared" si="42"/>
        <v>0</v>
      </c>
      <c r="F947" s="86">
        <f>Invoice!G949</f>
        <v>0</v>
      </c>
      <c r="G947" s="87">
        <f t="shared" si="43"/>
        <v>0</v>
      </c>
    </row>
    <row r="948" spans="1:7" s="84" customFormat="1" hidden="1">
      <c r="A948" s="100" t="str">
        <f>Invoice!F950</f>
        <v>Exchange rate :</v>
      </c>
      <c r="B948" s="79">
        <f>Invoice!C950</f>
        <v>0</v>
      </c>
      <c r="C948" s="80">
        <f>Invoice!B950</f>
        <v>0</v>
      </c>
      <c r="D948" s="85">
        <f t="shared" si="41"/>
        <v>0</v>
      </c>
      <c r="E948" s="85">
        <f t="shared" si="42"/>
        <v>0</v>
      </c>
      <c r="F948" s="86">
        <f>Invoice!G950</f>
        <v>0</v>
      </c>
      <c r="G948" s="87">
        <f t="shared" si="43"/>
        <v>0</v>
      </c>
    </row>
    <row r="949" spans="1:7" s="84" customFormat="1" hidden="1">
      <c r="A949" s="100" t="str">
        <f>Invoice!F951</f>
        <v>Exchange rate :</v>
      </c>
      <c r="B949" s="79">
        <f>Invoice!C951</f>
        <v>0</v>
      </c>
      <c r="C949" s="80">
        <f>Invoice!B951</f>
        <v>0</v>
      </c>
      <c r="D949" s="85">
        <f t="shared" si="41"/>
        <v>0</v>
      </c>
      <c r="E949" s="85">
        <f t="shared" si="42"/>
        <v>0</v>
      </c>
      <c r="F949" s="86">
        <f>Invoice!G951</f>
        <v>0</v>
      </c>
      <c r="G949" s="87">
        <f t="shared" si="43"/>
        <v>0</v>
      </c>
    </row>
    <row r="950" spans="1:7" s="84" customFormat="1" hidden="1">
      <c r="A950" s="100" t="str">
        <f>Invoice!F952</f>
        <v>Exchange rate :</v>
      </c>
      <c r="B950" s="79">
        <f>Invoice!C952</f>
        <v>0</v>
      </c>
      <c r="C950" s="80">
        <f>Invoice!B952</f>
        <v>0</v>
      </c>
      <c r="D950" s="85">
        <f t="shared" si="41"/>
        <v>0</v>
      </c>
      <c r="E950" s="85">
        <f t="shared" si="42"/>
        <v>0</v>
      </c>
      <c r="F950" s="86">
        <f>Invoice!G952</f>
        <v>0</v>
      </c>
      <c r="G950" s="87">
        <f t="shared" si="43"/>
        <v>0</v>
      </c>
    </row>
    <row r="951" spans="1:7" s="84" customFormat="1" hidden="1">
      <c r="A951" s="100" t="str">
        <f>Invoice!F953</f>
        <v>Exchange rate :</v>
      </c>
      <c r="B951" s="79">
        <f>Invoice!C953</f>
        <v>0</v>
      </c>
      <c r="C951" s="80">
        <f>Invoice!B953</f>
        <v>0</v>
      </c>
      <c r="D951" s="85">
        <f t="shared" si="41"/>
        <v>0</v>
      </c>
      <c r="E951" s="85">
        <f t="shared" si="42"/>
        <v>0</v>
      </c>
      <c r="F951" s="86">
        <f>Invoice!G953</f>
        <v>0</v>
      </c>
      <c r="G951" s="87">
        <f t="shared" si="43"/>
        <v>0</v>
      </c>
    </row>
    <row r="952" spans="1:7" s="84" customFormat="1" hidden="1">
      <c r="A952" s="100" t="str">
        <f>Invoice!F954</f>
        <v>Exchange rate :</v>
      </c>
      <c r="B952" s="79">
        <f>Invoice!C954</f>
        <v>0</v>
      </c>
      <c r="C952" s="80">
        <f>Invoice!B954</f>
        <v>0</v>
      </c>
      <c r="D952" s="85">
        <f t="shared" si="41"/>
        <v>0</v>
      </c>
      <c r="E952" s="85">
        <f t="shared" si="42"/>
        <v>0</v>
      </c>
      <c r="F952" s="86">
        <f>Invoice!G954</f>
        <v>0</v>
      </c>
      <c r="G952" s="87">
        <f t="shared" si="43"/>
        <v>0</v>
      </c>
    </row>
    <row r="953" spans="1:7" s="84" customFormat="1" hidden="1">
      <c r="A953" s="100" t="str">
        <f>Invoice!F955</f>
        <v>Exchange rate :</v>
      </c>
      <c r="B953" s="79">
        <f>Invoice!C955</f>
        <v>0</v>
      </c>
      <c r="C953" s="80">
        <f>Invoice!B955</f>
        <v>0</v>
      </c>
      <c r="D953" s="85">
        <f t="shared" si="41"/>
        <v>0</v>
      </c>
      <c r="E953" s="85">
        <f t="shared" si="42"/>
        <v>0</v>
      </c>
      <c r="F953" s="86">
        <f>Invoice!G955</f>
        <v>0</v>
      </c>
      <c r="G953" s="87">
        <f t="shared" si="43"/>
        <v>0</v>
      </c>
    </row>
    <row r="954" spans="1:7" s="84" customFormat="1" hidden="1">
      <c r="A954" s="100" t="str">
        <f>Invoice!F956</f>
        <v>Exchange rate :</v>
      </c>
      <c r="B954" s="79">
        <f>Invoice!C956</f>
        <v>0</v>
      </c>
      <c r="C954" s="80">
        <f>Invoice!B956</f>
        <v>0</v>
      </c>
      <c r="D954" s="85">
        <f t="shared" si="41"/>
        <v>0</v>
      </c>
      <c r="E954" s="85">
        <f t="shared" si="42"/>
        <v>0</v>
      </c>
      <c r="F954" s="86">
        <f>Invoice!G956</f>
        <v>0</v>
      </c>
      <c r="G954" s="87">
        <f t="shared" si="43"/>
        <v>0</v>
      </c>
    </row>
    <row r="955" spans="1:7" s="84" customFormat="1" hidden="1">
      <c r="A955" s="100" t="str">
        <f>Invoice!F957</f>
        <v>Exchange rate :</v>
      </c>
      <c r="B955" s="79">
        <f>Invoice!C957</f>
        <v>0</v>
      </c>
      <c r="C955" s="80">
        <f>Invoice!B957</f>
        <v>0</v>
      </c>
      <c r="D955" s="85">
        <f t="shared" si="41"/>
        <v>0</v>
      </c>
      <c r="E955" s="85">
        <f t="shared" si="42"/>
        <v>0</v>
      </c>
      <c r="F955" s="86">
        <f>Invoice!G957</f>
        <v>0</v>
      </c>
      <c r="G955" s="87">
        <f t="shared" si="43"/>
        <v>0</v>
      </c>
    </row>
    <row r="956" spans="1:7" s="84" customFormat="1" hidden="1">
      <c r="A956" s="100" t="str">
        <f>Invoice!F958</f>
        <v>Exchange rate :</v>
      </c>
      <c r="B956" s="79">
        <f>Invoice!C958</f>
        <v>0</v>
      </c>
      <c r="C956" s="80">
        <f>Invoice!B958</f>
        <v>0</v>
      </c>
      <c r="D956" s="85">
        <f t="shared" si="41"/>
        <v>0</v>
      </c>
      <c r="E956" s="85">
        <f t="shared" si="42"/>
        <v>0</v>
      </c>
      <c r="F956" s="86">
        <f>Invoice!G958</f>
        <v>0</v>
      </c>
      <c r="G956" s="87">
        <f t="shared" si="43"/>
        <v>0</v>
      </c>
    </row>
    <row r="957" spans="1:7" s="84" customFormat="1" hidden="1">
      <c r="A957" s="100" t="str">
        <f>Invoice!F959</f>
        <v>Exchange rate :</v>
      </c>
      <c r="B957" s="79">
        <f>Invoice!C959</f>
        <v>0</v>
      </c>
      <c r="C957" s="80">
        <f>Invoice!B959</f>
        <v>0</v>
      </c>
      <c r="D957" s="85">
        <f t="shared" si="41"/>
        <v>0</v>
      </c>
      <c r="E957" s="85">
        <f t="shared" si="42"/>
        <v>0</v>
      </c>
      <c r="F957" s="86">
        <f>Invoice!G959</f>
        <v>0</v>
      </c>
      <c r="G957" s="87">
        <f t="shared" si="43"/>
        <v>0</v>
      </c>
    </row>
    <row r="958" spans="1:7" s="84" customFormat="1" hidden="1">
      <c r="A958" s="100" t="str">
        <f>Invoice!F960</f>
        <v>Exchange rate :</v>
      </c>
      <c r="B958" s="79">
        <f>Invoice!C960</f>
        <v>0</v>
      </c>
      <c r="C958" s="80">
        <f>Invoice!B960</f>
        <v>0</v>
      </c>
      <c r="D958" s="85">
        <f t="shared" si="41"/>
        <v>0</v>
      </c>
      <c r="E958" s="85">
        <f t="shared" si="42"/>
        <v>0</v>
      </c>
      <c r="F958" s="86">
        <f>Invoice!G960</f>
        <v>0</v>
      </c>
      <c r="G958" s="87">
        <f t="shared" si="43"/>
        <v>0</v>
      </c>
    </row>
    <row r="959" spans="1:7" s="84" customFormat="1" hidden="1">
      <c r="A959" s="100" t="str">
        <f>Invoice!F961</f>
        <v>Exchange rate :</v>
      </c>
      <c r="B959" s="79">
        <f>Invoice!C961</f>
        <v>0</v>
      </c>
      <c r="C959" s="80">
        <f>Invoice!B961</f>
        <v>0</v>
      </c>
      <c r="D959" s="85">
        <f t="shared" si="41"/>
        <v>0</v>
      </c>
      <c r="E959" s="85">
        <f t="shared" si="42"/>
        <v>0</v>
      </c>
      <c r="F959" s="86">
        <f>Invoice!G961</f>
        <v>0</v>
      </c>
      <c r="G959" s="87">
        <f t="shared" si="43"/>
        <v>0</v>
      </c>
    </row>
    <row r="960" spans="1:7" s="84" customFormat="1" hidden="1">
      <c r="A960" s="100" t="str">
        <f>Invoice!F962</f>
        <v>Exchange rate :</v>
      </c>
      <c r="B960" s="79">
        <f>Invoice!C962</f>
        <v>0</v>
      </c>
      <c r="C960" s="80">
        <f>Invoice!B962</f>
        <v>0</v>
      </c>
      <c r="D960" s="85">
        <f t="shared" si="41"/>
        <v>0</v>
      </c>
      <c r="E960" s="85">
        <f t="shared" si="42"/>
        <v>0</v>
      </c>
      <c r="F960" s="86">
        <f>Invoice!G962</f>
        <v>0</v>
      </c>
      <c r="G960" s="87">
        <f t="shared" si="43"/>
        <v>0</v>
      </c>
    </row>
    <row r="961" spans="1:7" s="84" customFormat="1" hidden="1">
      <c r="A961" s="100" t="str">
        <f>Invoice!F963</f>
        <v>Exchange rate :</v>
      </c>
      <c r="B961" s="79">
        <f>Invoice!C963</f>
        <v>0</v>
      </c>
      <c r="C961" s="80">
        <f>Invoice!B963</f>
        <v>0</v>
      </c>
      <c r="D961" s="85">
        <f t="shared" ref="D961:D998" si="44">F961/$D$14</f>
        <v>0</v>
      </c>
      <c r="E961" s="85">
        <f t="shared" ref="E961:E998" si="45">G961/$D$14</f>
        <v>0</v>
      </c>
      <c r="F961" s="86">
        <f>Invoice!G963</f>
        <v>0</v>
      </c>
      <c r="G961" s="87">
        <f t="shared" ref="G961:G998" si="46">C961*F961</f>
        <v>0</v>
      </c>
    </row>
    <row r="962" spans="1:7" s="84" customFormat="1" hidden="1">
      <c r="A962" s="100" t="str">
        <f>Invoice!F964</f>
        <v>Exchange rate :</v>
      </c>
      <c r="B962" s="79">
        <f>Invoice!C964</f>
        <v>0</v>
      </c>
      <c r="C962" s="80">
        <f>Invoice!B964</f>
        <v>0</v>
      </c>
      <c r="D962" s="85">
        <f t="shared" si="44"/>
        <v>0</v>
      </c>
      <c r="E962" s="85">
        <f t="shared" si="45"/>
        <v>0</v>
      </c>
      <c r="F962" s="86">
        <f>Invoice!G964</f>
        <v>0</v>
      </c>
      <c r="G962" s="87">
        <f t="shared" si="46"/>
        <v>0</v>
      </c>
    </row>
    <row r="963" spans="1:7" s="84" customFormat="1" hidden="1">
      <c r="A963" s="100" t="str">
        <f>Invoice!F965</f>
        <v>Exchange rate :</v>
      </c>
      <c r="B963" s="79">
        <f>Invoice!C965</f>
        <v>0</v>
      </c>
      <c r="C963" s="80">
        <f>Invoice!B965</f>
        <v>0</v>
      </c>
      <c r="D963" s="85">
        <f t="shared" si="44"/>
        <v>0</v>
      </c>
      <c r="E963" s="85">
        <f t="shared" si="45"/>
        <v>0</v>
      </c>
      <c r="F963" s="86">
        <f>Invoice!G965</f>
        <v>0</v>
      </c>
      <c r="G963" s="87">
        <f t="shared" si="46"/>
        <v>0</v>
      </c>
    </row>
    <row r="964" spans="1:7" s="84" customFormat="1" hidden="1">
      <c r="A964" s="100" t="str">
        <f>Invoice!F966</f>
        <v>Exchange rate :</v>
      </c>
      <c r="B964" s="79">
        <f>Invoice!C966</f>
        <v>0</v>
      </c>
      <c r="C964" s="80">
        <f>Invoice!B966</f>
        <v>0</v>
      </c>
      <c r="D964" s="85">
        <f t="shared" si="44"/>
        <v>0</v>
      </c>
      <c r="E964" s="85">
        <f t="shared" si="45"/>
        <v>0</v>
      </c>
      <c r="F964" s="86">
        <f>Invoice!G966</f>
        <v>0</v>
      </c>
      <c r="G964" s="87">
        <f t="shared" si="46"/>
        <v>0</v>
      </c>
    </row>
    <row r="965" spans="1:7" s="84" customFormat="1" hidden="1">
      <c r="A965" s="100" t="str">
        <f>Invoice!F967</f>
        <v>Exchange rate :</v>
      </c>
      <c r="B965" s="79">
        <f>Invoice!C967</f>
        <v>0</v>
      </c>
      <c r="C965" s="80">
        <f>Invoice!B967</f>
        <v>0</v>
      </c>
      <c r="D965" s="85">
        <f t="shared" si="44"/>
        <v>0</v>
      </c>
      <c r="E965" s="85">
        <f t="shared" si="45"/>
        <v>0</v>
      </c>
      <c r="F965" s="86">
        <f>Invoice!G967</f>
        <v>0</v>
      </c>
      <c r="G965" s="87">
        <f t="shared" si="46"/>
        <v>0</v>
      </c>
    </row>
    <row r="966" spans="1:7" s="84" customFormat="1" hidden="1">
      <c r="A966" s="100" t="str">
        <f>Invoice!F968</f>
        <v>Exchange rate :</v>
      </c>
      <c r="B966" s="79">
        <f>Invoice!C968</f>
        <v>0</v>
      </c>
      <c r="C966" s="80">
        <f>Invoice!B968</f>
        <v>0</v>
      </c>
      <c r="D966" s="85">
        <f t="shared" si="44"/>
        <v>0</v>
      </c>
      <c r="E966" s="85">
        <f t="shared" si="45"/>
        <v>0</v>
      </c>
      <c r="F966" s="86">
        <f>Invoice!G968</f>
        <v>0</v>
      </c>
      <c r="G966" s="87">
        <f t="shared" si="46"/>
        <v>0</v>
      </c>
    </row>
    <row r="967" spans="1:7" s="84" customFormat="1" hidden="1">
      <c r="A967" s="100" t="str">
        <f>Invoice!F969</f>
        <v>Exchange rate :</v>
      </c>
      <c r="B967" s="79">
        <f>Invoice!C969</f>
        <v>0</v>
      </c>
      <c r="C967" s="80">
        <f>Invoice!B969</f>
        <v>0</v>
      </c>
      <c r="D967" s="85">
        <f t="shared" si="44"/>
        <v>0</v>
      </c>
      <c r="E967" s="85">
        <f t="shared" si="45"/>
        <v>0</v>
      </c>
      <c r="F967" s="86">
        <f>Invoice!G969</f>
        <v>0</v>
      </c>
      <c r="G967" s="87">
        <f t="shared" si="46"/>
        <v>0</v>
      </c>
    </row>
    <row r="968" spans="1:7" s="84" customFormat="1" hidden="1">
      <c r="A968" s="100" t="str">
        <f>Invoice!F970</f>
        <v>Exchange rate :</v>
      </c>
      <c r="B968" s="79">
        <f>Invoice!C970</f>
        <v>0</v>
      </c>
      <c r="C968" s="80">
        <f>Invoice!B970</f>
        <v>0</v>
      </c>
      <c r="D968" s="85">
        <f t="shared" si="44"/>
        <v>0</v>
      </c>
      <c r="E968" s="85">
        <f t="shared" si="45"/>
        <v>0</v>
      </c>
      <c r="F968" s="86">
        <f>Invoice!G970</f>
        <v>0</v>
      </c>
      <c r="G968" s="87">
        <f t="shared" si="46"/>
        <v>0</v>
      </c>
    </row>
    <row r="969" spans="1:7" s="84" customFormat="1" hidden="1">
      <c r="A969" s="100" t="str">
        <f>Invoice!F971</f>
        <v>Exchange rate :</v>
      </c>
      <c r="B969" s="79">
        <f>Invoice!C971</f>
        <v>0</v>
      </c>
      <c r="C969" s="80">
        <f>Invoice!B971</f>
        <v>0</v>
      </c>
      <c r="D969" s="85">
        <f t="shared" si="44"/>
        <v>0</v>
      </c>
      <c r="E969" s="85">
        <f t="shared" si="45"/>
        <v>0</v>
      </c>
      <c r="F969" s="86">
        <f>Invoice!G971</f>
        <v>0</v>
      </c>
      <c r="G969" s="87">
        <f t="shared" si="46"/>
        <v>0</v>
      </c>
    </row>
    <row r="970" spans="1:7" s="84" customFormat="1" hidden="1">
      <c r="A970" s="100" t="str">
        <f>Invoice!F972</f>
        <v>Exchange rate :</v>
      </c>
      <c r="B970" s="79">
        <f>Invoice!C972</f>
        <v>0</v>
      </c>
      <c r="C970" s="80">
        <f>Invoice!B972</f>
        <v>0</v>
      </c>
      <c r="D970" s="85">
        <f t="shared" si="44"/>
        <v>0</v>
      </c>
      <c r="E970" s="85">
        <f t="shared" si="45"/>
        <v>0</v>
      </c>
      <c r="F970" s="86">
        <f>Invoice!G972</f>
        <v>0</v>
      </c>
      <c r="G970" s="87">
        <f t="shared" si="46"/>
        <v>0</v>
      </c>
    </row>
    <row r="971" spans="1:7" s="84" customFormat="1" hidden="1">
      <c r="A971" s="100" t="str">
        <f>Invoice!F973</f>
        <v>Exchange rate :</v>
      </c>
      <c r="B971" s="79">
        <f>Invoice!C973</f>
        <v>0</v>
      </c>
      <c r="C971" s="80">
        <f>Invoice!B973</f>
        <v>0</v>
      </c>
      <c r="D971" s="85">
        <f t="shared" si="44"/>
        <v>0</v>
      </c>
      <c r="E971" s="85">
        <f t="shared" si="45"/>
        <v>0</v>
      </c>
      <c r="F971" s="86">
        <f>Invoice!G973</f>
        <v>0</v>
      </c>
      <c r="G971" s="87">
        <f t="shared" si="46"/>
        <v>0</v>
      </c>
    </row>
    <row r="972" spans="1:7" s="84" customFormat="1" hidden="1">
      <c r="A972" s="100" t="str">
        <f>Invoice!F974</f>
        <v>Exchange rate :</v>
      </c>
      <c r="B972" s="79">
        <f>Invoice!C974</f>
        <v>0</v>
      </c>
      <c r="C972" s="80">
        <f>Invoice!B974</f>
        <v>0</v>
      </c>
      <c r="D972" s="85">
        <f t="shared" si="44"/>
        <v>0</v>
      </c>
      <c r="E972" s="85">
        <f t="shared" si="45"/>
        <v>0</v>
      </c>
      <c r="F972" s="86">
        <f>Invoice!G974</f>
        <v>0</v>
      </c>
      <c r="G972" s="87">
        <f t="shared" si="46"/>
        <v>0</v>
      </c>
    </row>
    <row r="973" spans="1:7" s="84" customFormat="1" hidden="1">
      <c r="A973" s="100" t="str">
        <f>Invoice!F975</f>
        <v>Exchange rate :</v>
      </c>
      <c r="B973" s="79">
        <f>Invoice!C975</f>
        <v>0</v>
      </c>
      <c r="C973" s="80">
        <f>Invoice!B975</f>
        <v>0</v>
      </c>
      <c r="D973" s="85">
        <f t="shared" si="44"/>
        <v>0</v>
      </c>
      <c r="E973" s="85">
        <f t="shared" si="45"/>
        <v>0</v>
      </c>
      <c r="F973" s="86">
        <f>Invoice!G975</f>
        <v>0</v>
      </c>
      <c r="G973" s="87">
        <f t="shared" si="46"/>
        <v>0</v>
      </c>
    </row>
    <row r="974" spans="1:7" s="84" customFormat="1" hidden="1">
      <c r="A974" s="100" t="str">
        <f>Invoice!F976</f>
        <v>Exchange rate :</v>
      </c>
      <c r="B974" s="79">
        <f>Invoice!C976</f>
        <v>0</v>
      </c>
      <c r="C974" s="80">
        <f>Invoice!B976</f>
        <v>0</v>
      </c>
      <c r="D974" s="85">
        <f t="shared" si="44"/>
        <v>0</v>
      </c>
      <c r="E974" s="85">
        <f t="shared" si="45"/>
        <v>0</v>
      </c>
      <c r="F974" s="86">
        <f>Invoice!G976</f>
        <v>0</v>
      </c>
      <c r="G974" s="87">
        <f t="shared" si="46"/>
        <v>0</v>
      </c>
    </row>
    <row r="975" spans="1:7" s="84" customFormat="1" hidden="1">
      <c r="A975" s="100" t="str">
        <f>Invoice!F977</f>
        <v>Exchange rate :</v>
      </c>
      <c r="B975" s="79">
        <f>Invoice!C977</f>
        <v>0</v>
      </c>
      <c r="C975" s="80">
        <f>Invoice!B977</f>
        <v>0</v>
      </c>
      <c r="D975" s="85">
        <f t="shared" si="44"/>
        <v>0</v>
      </c>
      <c r="E975" s="85">
        <f t="shared" si="45"/>
        <v>0</v>
      </c>
      <c r="F975" s="86">
        <f>Invoice!G977</f>
        <v>0</v>
      </c>
      <c r="G975" s="87">
        <f t="shared" si="46"/>
        <v>0</v>
      </c>
    </row>
    <row r="976" spans="1:7" s="84" customFormat="1" hidden="1">
      <c r="A976" s="100" t="str">
        <f>Invoice!F978</f>
        <v>Exchange rate :</v>
      </c>
      <c r="B976" s="79">
        <f>Invoice!C978</f>
        <v>0</v>
      </c>
      <c r="C976" s="80">
        <f>Invoice!B978</f>
        <v>0</v>
      </c>
      <c r="D976" s="85">
        <f t="shared" si="44"/>
        <v>0</v>
      </c>
      <c r="E976" s="85">
        <f t="shared" si="45"/>
        <v>0</v>
      </c>
      <c r="F976" s="86">
        <f>Invoice!G978</f>
        <v>0</v>
      </c>
      <c r="G976" s="87">
        <f t="shared" si="46"/>
        <v>0</v>
      </c>
    </row>
    <row r="977" spans="1:7" s="84" customFormat="1" hidden="1">
      <c r="A977" s="100" t="str">
        <f>Invoice!F979</f>
        <v>Exchange rate :</v>
      </c>
      <c r="B977" s="79">
        <f>Invoice!C979</f>
        <v>0</v>
      </c>
      <c r="C977" s="80">
        <f>Invoice!B979</f>
        <v>0</v>
      </c>
      <c r="D977" s="85">
        <f t="shared" si="44"/>
        <v>0</v>
      </c>
      <c r="E977" s="85">
        <f t="shared" si="45"/>
        <v>0</v>
      </c>
      <c r="F977" s="86">
        <f>Invoice!G979</f>
        <v>0</v>
      </c>
      <c r="G977" s="87">
        <f t="shared" si="46"/>
        <v>0</v>
      </c>
    </row>
    <row r="978" spans="1:7" s="84" customFormat="1" hidden="1">
      <c r="A978" s="100" t="str">
        <f>Invoice!F980</f>
        <v>Exchange rate :</v>
      </c>
      <c r="B978" s="79">
        <f>Invoice!C980</f>
        <v>0</v>
      </c>
      <c r="C978" s="80">
        <f>Invoice!B980</f>
        <v>0</v>
      </c>
      <c r="D978" s="85">
        <f t="shared" si="44"/>
        <v>0</v>
      </c>
      <c r="E978" s="85">
        <f t="shared" si="45"/>
        <v>0</v>
      </c>
      <c r="F978" s="86">
        <f>Invoice!G980</f>
        <v>0</v>
      </c>
      <c r="G978" s="87">
        <f t="shared" si="46"/>
        <v>0</v>
      </c>
    </row>
    <row r="979" spans="1:7" s="84" customFormat="1" hidden="1">
      <c r="A979" s="100" t="str">
        <f>Invoice!F981</f>
        <v>Exchange rate :</v>
      </c>
      <c r="B979" s="79">
        <f>Invoice!C981</f>
        <v>0</v>
      </c>
      <c r="C979" s="80">
        <f>Invoice!B981</f>
        <v>0</v>
      </c>
      <c r="D979" s="85">
        <f t="shared" si="44"/>
        <v>0</v>
      </c>
      <c r="E979" s="85">
        <f t="shared" si="45"/>
        <v>0</v>
      </c>
      <c r="F979" s="86">
        <f>Invoice!G981</f>
        <v>0</v>
      </c>
      <c r="G979" s="87">
        <f t="shared" si="46"/>
        <v>0</v>
      </c>
    </row>
    <row r="980" spans="1:7" s="84" customFormat="1" hidden="1">
      <c r="A980" s="100" t="str">
        <f>Invoice!F982</f>
        <v>Exchange rate :</v>
      </c>
      <c r="B980" s="79">
        <f>Invoice!C982</f>
        <v>0</v>
      </c>
      <c r="C980" s="80">
        <f>Invoice!B982</f>
        <v>0</v>
      </c>
      <c r="D980" s="85">
        <f t="shared" si="44"/>
        <v>0</v>
      </c>
      <c r="E980" s="85">
        <f t="shared" si="45"/>
        <v>0</v>
      </c>
      <c r="F980" s="86">
        <f>Invoice!G982</f>
        <v>0</v>
      </c>
      <c r="G980" s="87">
        <f t="shared" si="46"/>
        <v>0</v>
      </c>
    </row>
    <row r="981" spans="1:7" s="84" customFormat="1" hidden="1">
      <c r="A981" s="100" t="str">
        <f>Invoice!F983</f>
        <v>Exchange rate :</v>
      </c>
      <c r="B981" s="79">
        <f>Invoice!C983</f>
        <v>0</v>
      </c>
      <c r="C981" s="80">
        <f>Invoice!B983</f>
        <v>0</v>
      </c>
      <c r="D981" s="85">
        <f t="shared" si="44"/>
        <v>0</v>
      </c>
      <c r="E981" s="85">
        <f t="shared" si="45"/>
        <v>0</v>
      </c>
      <c r="F981" s="86">
        <f>Invoice!G983</f>
        <v>0</v>
      </c>
      <c r="G981" s="87">
        <f t="shared" si="46"/>
        <v>0</v>
      </c>
    </row>
    <row r="982" spans="1:7" s="84" customFormat="1" hidden="1">
      <c r="A982" s="100" t="str">
        <f>Invoice!F984</f>
        <v>Exchange rate :</v>
      </c>
      <c r="B982" s="79">
        <f>Invoice!C984</f>
        <v>0</v>
      </c>
      <c r="C982" s="80">
        <f>Invoice!B984</f>
        <v>0</v>
      </c>
      <c r="D982" s="85">
        <f t="shared" si="44"/>
        <v>0</v>
      </c>
      <c r="E982" s="85">
        <f t="shared" si="45"/>
        <v>0</v>
      </c>
      <c r="F982" s="86">
        <f>Invoice!G984</f>
        <v>0</v>
      </c>
      <c r="G982" s="87">
        <f t="shared" si="46"/>
        <v>0</v>
      </c>
    </row>
    <row r="983" spans="1:7" s="84" customFormat="1" hidden="1">
      <c r="A983" s="100" t="str">
        <f>Invoice!F985</f>
        <v>Exchange rate :</v>
      </c>
      <c r="B983" s="79">
        <f>Invoice!C985</f>
        <v>0</v>
      </c>
      <c r="C983" s="80">
        <f>Invoice!B985</f>
        <v>0</v>
      </c>
      <c r="D983" s="85">
        <f t="shared" si="44"/>
        <v>0</v>
      </c>
      <c r="E983" s="85">
        <f t="shared" si="45"/>
        <v>0</v>
      </c>
      <c r="F983" s="86">
        <f>Invoice!G985</f>
        <v>0</v>
      </c>
      <c r="G983" s="87">
        <f t="shared" si="46"/>
        <v>0</v>
      </c>
    </row>
    <row r="984" spans="1:7" s="84" customFormat="1" hidden="1">
      <c r="A984" s="100" t="str">
        <f>Invoice!F986</f>
        <v>Exchange rate :</v>
      </c>
      <c r="B984" s="79">
        <f>Invoice!C986</f>
        <v>0</v>
      </c>
      <c r="C984" s="80">
        <f>Invoice!B986</f>
        <v>0</v>
      </c>
      <c r="D984" s="85">
        <f t="shared" si="44"/>
        <v>0</v>
      </c>
      <c r="E984" s="85">
        <f t="shared" si="45"/>
        <v>0</v>
      </c>
      <c r="F984" s="86">
        <f>Invoice!G986</f>
        <v>0</v>
      </c>
      <c r="G984" s="87">
        <f t="shared" si="46"/>
        <v>0</v>
      </c>
    </row>
    <row r="985" spans="1:7" s="84" customFormat="1" hidden="1">
      <c r="A985" s="100" t="str">
        <f>Invoice!F987</f>
        <v>Exchange rate :</v>
      </c>
      <c r="B985" s="79">
        <f>Invoice!C987</f>
        <v>0</v>
      </c>
      <c r="C985" s="80">
        <f>Invoice!B987</f>
        <v>0</v>
      </c>
      <c r="D985" s="85">
        <f t="shared" si="44"/>
        <v>0</v>
      </c>
      <c r="E985" s="85">
        <f t="shared" si="45"/>
        <v>0</v>
      </c>
      <c r="F985" s="86">
        <f>Invoice!G987</f>
        <v>0</v>
      </c>
      <c r="G985" s="87">
        <f t="shared" si="46"/>
        <v>0</v>
      </c>
    </row>
    <row r="986" spans="1:7" s="84" customFormat="1" hidden="1">
      <c r="A986" s="100" t="str">
        <f>Invoice!F988</f>
        <v>Exchange rate :</v>
      </c>
      <c r="B986" s="79">
        <f>Invoice!C988</f>
        <v>0</v>
      </c>
      <c r="C986" s="80">
        <f>Invoice!B988</f>
        <v>0</v>
      </c>
      <c r="D986" s="85">
        <f t="shared" si="44"/>
        <v>0</v>
      </c>
      <c r="E986" s="85">
        <f t="shared" si="45"/>
        <v>0</v>
      </c>
      <c r="F986" s="86">
        <f>Invoice!G988</f>
        <v>0</v>
      </c>
      <c r="G986" s="87">
        <f t="shared" si="46"/>
        <v>0</v>
      </c>
    </row>
    <row r="987" spans="1:7" s="84" customFormat="1" hidden="1">
      <c r="A987" s="100" t="str">
        <f>Invoice!F989</f>
        <v>Exchange rate :</v>
      </c>
      <c r="B987" s="79">
        <f>Invoice!C989</f>
        <v>0</v>
      </c>
      <c r="C987" s="80">
        <f>Invoice!B989</f>
        <v>0</v>
      </c>
      <c r="D987" s="85">
        <f t="shared" si="44"/>
        <v>0</v>
      </c>
      <c r="E987" s="85">
        <f t="shared" si="45"/>
        <v>0</v>
      </c>
      <c r="F987" s="86">
        <f>Invoice!G989</f>
        <v>0</v>
      </c>
      <c r="G987" s="87">
        <f t="shared" si="46"/>
        <v>0</v>
      </c>
    </row>
    <row r="988" spans="1:7" s="84" customFormat="1" hidden="1">
      <c r="A988" s="100" t="str">
        <f>Invoice!F990</f>
        <v>Exchange rate :</v>
      </c>
      <c r="B988" s="79">
        <f>Invoice!C990</f>
        <v>0</v>
      </c>
      <c r="C988" s="80">
        <f>Invoice!B990</f>
        <v>0</v>
      </c>
      <c r="D988" s="85">
        <f t="shared" si="44"/>
        <v>0</v>
      </c>
      <c r="E988" s="85">
        <f t="shared" si="45"/>
        <v>0</v>
      </c>
      <c r="F988" s="86">
        <f>Invoice!G990</f>
        <v>0</v>
      </c>
      <c r="G988" s="87">
        <f t="shared" si="46"/>
        <v>0</v>
      </c>
    </row>
    <row r="989" spans="1:7" s="84" customFormat="1" hidden="1">
      <c r="A989" s="100" t="str">
        <f>Invoice!F991</f>
        <v>Exchange rate :</v>
      </c>
      <c r="B989" s="79">
        <f>Invoice!C991</f>
        <v>0</v>
      </c>
      <c r="C989" s="80">
        <f>Invoice!B991</f>
        <v>0</v>
      </c>
      <c r="D989" s="85">
        <f t="shared" si="44"/>
        <v>0</v>
      </c>
      <c r="E989" s="85">
        <f t="shared" si="45"/>
        <v>0</v>
      </c>
      <c r="F989" s="86">
        <f>Invoice!G991</f>
        <v>0</v>
      </c>
      <c r="G989" s="87">
        <f t="shared" si="46"/>
        <v>0</v>
      </c>
    </row>
    <row r="990" spans="1:7" s="84" customFormat="1" hidden="1">
      <c r="A990" s="100" t="str">
        <f>Invoice!F992</f>
        <v>Exchange rate :</v>
      </c>
      <c r="B990" s="79">
        <f>Invoice!C992</f>
        <v>0</v>
      </c>
      <c r="C990" s="80">
        <f>Invoice!B992</f>
        <v>0</v>
      </c>
      <c r="D990" s="85">
        <f t="shared" si="44"/>
        <v>0</v>
      </c>
      <c r="E990" s="85">
        <f t="shared" si="45"/>
        <v>0</v>
      </c>
      <c r="F990" s="86">
        <f>Invoice!G992</f>
        <v>0</v>
      </c>
      <c r="G990" s="87">
        <f t="shared" si="46"/>
        <v>0</v>
      </c>
    </row>
    <row r="991" spans="1:7" s="84" customFormat="1" hidden="1">
      <c r="A991" s="100" t="str">
        <f>Invoice!F993</f>
        <v>Exchange rate :</v>
      </c>
      <c r="B991" s="79">
        <f>Invoice!C993</f>
        <v>0</v>
      </c>
      <c r="C991" s="80">
        <f>Invoice!B993</f>
        <v>0</v>
      </c>
      <c r="D991" s="85">
        <f t="shared" si="44"/>
        <v>0</v>
      </c>
      <c r="E991" s="85">
        <f t="shared" si="45"/>
        <v>0</v>
      </c>
      <c r="F991" s="86">
        <f>Invoice!G993</f>
        <v>0</v>
      </c>
      <c r="G991" s="87">
        <f t="shared" si="46"/>
        <v>0</v>
      </c>
    </row>
    <row r="992" spans="1:7" s="84" customFormat="1" hidden="1">
      <c r="A992" s="100" t="str">
        <f>Invoice!F994</f>
        <v>Exchange rate :</v>
      </c>
      <c r="B992" s="79">
        <f>Invoice!C994</f>
        <v>0</v>
      </c>
      <c r="C992" s="80">
        <f>Invoice!B994</f>
        <v>0</v>
      </c>
      <c r="D992" s="85">
        <f t="shared" si="44"/>
        <v>0</v>
      </c>
      <c r="E992" s="85">
        <f t="shared" si="45"/>
        <v>0</v>
      </c>
      <c r="F992" s="86">
        <f>Invoice!G994</f>
        <v>0</v>
      </c>
      <c r="G992" s="87">
        <f t="shared" si="46"/>
        <v>0</v>
      </c>
    </row>
    <row r="993" spans="1:9" s="84" customFormat="1" hidden="1">
      <c r="A993" s="100" t="str">
        <f>Invoice!F995</f>
        <v>Exchange rate :</v>
      </c>
      <c r="B993" s="79">
        <f>Invoice!C995</f>
        <v>0</v>
      </c>
      <c r="C993" s="80">
        <f>Invoice!B995</f>
        <v>0</v>
      </c>
      <c r="D993" s="85">
        <f t="shared" si="44"/>
        <v>0</v>
      </c>
      <c r="E993" s="85">
        <f t="shared" si="45"/>
        <v>0</v>
      </c>
      <c r="F993" s="86">
        <f>Invoice!G995</f>
        <v>0</v>
      </c>
      <c r="G993" s="87">
        <f t="shared" si="46"/>
        <v>0</v>
      </c>
    </row>
    <row r="994" spans="1:9" s="84" customFormat="1" hidden="1">
      <c r="A994" s="100" t="str">
        <f>Invoice!F996</f>
        <v>Exchange rate :</v>
      </c>
      <c r="B994" s="79">
        <f>Invoice!C996</f>
        <v>0</v>
      </c>
      <c r="C994" s="80">
        <f>Invoice!B996</f>
        <v>0</v>
      </c>
      <c r="D994" s="85">
        <f t="shared" si="44"/>
        <v>0</v>
      </c>
      <c r="E994" s="85">
        <f t="shared" si="45"/>
        <v>0</v>
      </c>
      <c r="F994" s="86">
        <f>Invoice!G996</f>
        <v>0</v>
      </c>
      <c r="G994" s="87">
        <f t="shared" si="46"/>
        <v>0</v>
      </c>
    </row>
    <row r="995" spans="1:9" s="84" customFormat="1" hidden="1">
      <c r="A995" s="100" t="str">
        <f>Invoice!F997</f>
        <v>Exchange rate :</v>
      </c>
      <c r="B995" s="79">
        <f>Invoice!C997</f>
        <v>0</v>
      </c>
      <c r="C995" s="80">
        <f>Invoice!B997</f>
        <v>0</v>
      </c>
      <c r="D995" s="85">
        <f t="shared" si="44"/>
        <v>0</v>
      </c>
      <c r="E995" s="85">
        <f t="shared" si="45"/>
        <v>0</v>
      </c>
      <c r="F995" s="86">
        <f>Invoice!G997</f>
        <v>0</v>
      </c>
      <c r="G995" s="87">
        <f t="shared" si="46"/>
        <v>0</v>
      </c>
    </row>
    <row r="996" spans="1:9" s="84" customFormat="1" hidden="1">
      <c r="A996" s="100" t="str">
        <f>Invoice!F998</f>
        <v>Exchange rate :</v>
      </c>
      <c r="B996" s="79">
        <f>Invoice!C998</f>
        <v>0</v>
      </c>
      <c r="C996" s="80">
        <f>Invoice!B998</f>
        <v>0</v>
      </c>
      <c r="D996" s="85">
        <f t="shared" si="44"/>
        <v>0</v>
      </c>
      <c r="E996" s="85">
        <f t="shared" si="45"/>
        <v>0</v>
      </c>
      <c r="F996" s="86">
        <f>Invoice!G998</f>
        <v>0</v>
      </c>
      <c r="G996" s="87">
        <f t="shared" si="46"/>
        <v>0</v>
      </c>
    </row>
    <row r="997" spans="1:9" s="84" customFormat="1" hidden="1">
      <c r="A997" s="100" t="str">
        <f>Invoice!F999</f>
        <v>Exchange rate :</v>
      </c>
      <c r="B997" s="79">
        <f>Invoice!C999</f>
        <v>0</v>
      </c>
      <c r="C997" s="80">
        <f>Invoice!B999</f>
        <v>0</v>
      </c>
      <c r="D997" s="85">
        <f t="shared" si="44"/>
        <v>0</v>
      </c>
      <c r="E997" s="85">
        <f t="shared" si="45"/>
        <v>0</v>
      </c>
      <c r="F997" s="86">
        <f>Invoice!G999</f>
        <v>0</v>
      </c>
      <c r="G997" s="87">
        <f t="shared" si="46"/>
        <v>0</v>
      </c>
    </row>
    <row r="998" spans="1:9" s="84" customFormat="1" hidden="1">
      <c r="A998" s="100" t="str">
        <f>Invoice!F1000</f>
        <v>Exchange rate :</v>
      </c>
      <c r="B998" s="79">
        <f>Invoice!C1000</f>
        <v>0</v>
      </c>
      <c r="C998" s="80">
        <f>Invoice!B1000</f>
        <v>0</v>
      </c>
      <c r="D998" s="85">
        <f t="shared" si="44"/>
        <v>0</v>
      </c>
      <c r="E998" s="85">
        <f t="shared" si="45"/>
        <v>0</v>
      </c>
      <c r="F998" s="86">
        <f>Invoice!G1000</f>
        <v>0</v>
      </c>
      <c r="G998" s="87">
        <f t="shared" si="46"/>
        <v>0</v>
      </c>
    </row>
    <row r="999" spans="1:9" s="84" customFormat="1">
      <c r="A999" s="100"/>
      <c r="B999" s="79"/>
      <c r="C999" s="80"/>
      <c r="D999" s="85"/>
      <c r="E999" s="85"/>
      <c r="F999" s="86"/>
      <c r="G999" s="87"/>
    </row>
    <row r="1000" spans="1:9" s="84" customFormat="1">
      <c r="A1000" s="100" t="str">
        <f>Invoice!F1002</f>
        <v>5% Special Discount Offered to Customer</v>
      </c>
      <c r="B1000" s="79"/>
      <c r="C1000" s="80"/>
      <c r="D1000" s="85"/>
      <c r="E1000" s="85">
        <f>G1000/D14</f>
        <v>-97.434372319130688</v>
      </c>
      <c r="F1000" s="86"/>
      <c r="G1000" s="87">
        <v>-3407.28</v>
      </c>
    </row>
    <row r="1001" spans="1:9" s="84" customFormat="1" ht="13.5" thickBot="1">
      <c r="A1001" s="88"/>
      <c r="B1001" s="89"/>
      <c r="C1001" s="90"/>
      <c r="D1001" s="91"/>
      <c r="E1001" s="91"/>
      <c r="F1001" s="92"/>
      <c r="G1001" s="93"/>
    </row>
    <row r="1002" spans="1:9" s="51" customFormat="1">
      <c r="D1002" s="51" t="s">
        <v>37</v>
      </c>
      <c r="G1002" s="94">
        <f>SUM(G18:G999)</f>
        <v>74668.800000000003</v>
      </c>
    </row>
    <row r="1003" spans="1:9" s="51" customFormat="1">
      <c r="A1003" s="52"/>
      <c r="D1003" s="51" t="s">
        <v>38</v>
      </c>
      <c r="G1003" s="95">
        <f>G1002+G1000</f>
        <v>71261.52</v>
      </c>
    </row>
    <row r="1004" spans="1:9" s="51" customFormat="1">
      <c r="D1004" s="51" t="s">
        <v>39</v>
      </c>
      <c r="G1004" s="96">
        <f>G1003-G1005</f>
        <v>66599.551401869161</v>
      </c>
    </row>
    <row r="1005" spans="1:9" s="51" customFormat="1">
      <c r="D1005" s="51" t="s">
        <v>40</v>
      </c>
      <c r="G1005" s="96">
        <f>(G1003*7)/107</f>
        <v>4661.9685981308412</v>
      </c>
    </row>
    <row r="1006" spans="1:9" s="51" customFormat="1">
      <c r="D1006" s="52" t="s">
        <v>41</v>
      </c>
      <c r="G1006" s="97">
        <f>SUM(G1004:G1005)</f>
        <v>71261.52</v>
      </c>
      <c r="I1006" s="239"/>
    </row>
    <row r="1007" spans="1:9" s="51" customFormat="1"/>
    <row r="1008" spans="1:9" s="51" customFormat="1" ht="8.25" customHeight="1"/>
    <row r="1009" spans="1:1" s="51" customFormat="1" ht="11.25" customHeight="1"/>
    <row r="1010" spans="1:1" s="51" customFormat="1" ht="8.25" customHeight="1"/>
    <row r="1011" spans="1:1" s="51" customFormat="1"/>
    <row r="1012" spans="1:1" s="51" customFormat="1" ht="10.5" customHeight="1">
      <c r="A1012" s="52"/>
    </row>
    <row r="1013" spans="1:1" s="51" customFormat="1" ht="9" customHeight="1"/>
    <row r="1014" spans="1:1" s="51" customFormat="1" ht="13.5" customHeight="1">
      <c r="A1014" s="52"/>
    </row>
    <row r="1015" spans="1:1" s="51" customFormat="1" ht="9.75" customHeight="1">
      <c r="A1015" s="99"/>
    </row>
    <row r="1016" spans="1:1" s="51" customFormat="1"/>
    <row r="1017" spans="1:1" s="51" customFormat="1"/>
    <row r="1018" spans="1:1" s="51" customFormat="1"/>
    <row r="1019" spans="1:1" s="51" customFormat="1"/>
    <row r="1020" spans="1:1" s="51" customFormat="1"/>
    <row r="1021" spans="1:1" s="51" customFormat="1"/>
    <row r="1022" spans="1:1" s="51" customFormat="1"/>
    <row r="1023" spans="1:1" s="51" customFormat="1"/>
    <row r="1024" spans="1:1" s="51" customFormat="1"/>
    <row r="1025" s="51" customFormat="1"/>
    <row r="1026" s="51" customFormat="1"/>
    <row r="1027" s="51" customFormat="1"/>
    <row r="1028" s="51" customFormat="1"/>
    <row r="1029" s="51" customFormat="1"/>
    <row r="1030" s="51" customFormat="1"/>
    <row r="1031" s="51" customFormat="1"/>
    <row r="1032" s="51" customFormat="1"/>
    <row r="1033" s="51" customFormat="1"/>
    <row r="1034" s="51" customFormat="1"/>
    <row r="1035" s="51" customFormat="1"/>
    <row r="1036" s="51" customFormat="1"/>
    <row r="1037" s="51" customFormat="1"/>
    <row r="1038" s="51" customFormat="1"/>
    <row r="1039" s="51" customFormat="1"/>
    <row r="1040" s="51" customFormat="1"/>
    <row r="1041" s="51" customFormat="1"/>
    <row r="1042" s="51" customFormat="1"/>
    <row r="1043" s="51" customFormat="1"/>
    <row r="1044" s="51" customFormat="1"/>
    <row r="1045" s="51" customFormat="1"/>
    <row r="1046" s="51" customFormat="1"/>
    <row r="1047" s="51" customFormat="1"/>
    <row r="1048" s="51" customFormat="1"/>
    <row r="1049" s="51" customFormat="1"/>
    <row r="1050" s="51" customFormat="1"/>
    <row r="1051" s="51" customFormat="1"/>
    <row r="1052" s="51" customFormat="1"/>
    <row r="1053" s="51" customFormat="1"/>
    <row r="1054" s="51" customFormat="1"/>
    <row r="1055" s="51" customFormat="1"/>
    <row r="1056" s="51" customFormat="1"/>
    <row r="1057" s="51" customFormat="1"/>
    <row r="1058" s="51" customFormat="1"/>
    <row r="1059" s="51" customFormat="1"/>
    <row r="1060" s="51" customFormat="1"/>
    <row r="1061" s="51" customFormat="1"/>
    <row r="1062" s="51" customFormat="1"/>
    <row r="1063" s="51" customFormat="1"/>
    <row r="1064" s="51" customFormat="1"/>
    <row r="1065" s="51" customFormat="1"/>
    <row r="1066" s="51" customFormat="1"/>
    <row r="1067" s="51" customFormat="1"/>
    <row r="1068" s="51" customFormat="1"/>
    <row r="1069" s="51" customFormat="1"/>
    <row r="1070" s="51" customFormat="1"/>
    <row r="1071" s="51" customFormat="1"/>
    <row r="1072" s="51" customFormat="1"/>
    <row r="1073" s="51" customFormat="1"/>
    <row r="1074" s="51" customFormat="1"/>
    <row r="1075" s="51" customFormat="1"/>
    <row r="1076" s="51" customFormat="1"/>
    <row r="1077" s="51" customFormat="1"/>
    <row r="1078" s="51" customFormat="1"/>
    <row r="1079" s="51" customFormat="1"/>
    <row r="1080" s="51" customFormat="1"/>
    <row r="1081" s="51" customFormat="1"/>
    <row r="1082" s="51" customFormat="1"/>
    <row r="1083" s="51" customFormat="1"/>
    <row r="1084" s="51" customFormat="1"/>
    <row r="1085" s="51" customFormat="1"/>
    <row r="1086" s="51" customFormat="1"/>
    <row r="1087" s="51" customFormat="1"/>
    <row r="1088" s="51" customFormat="1"/>
    <row r="1089" s="51" customFormat="1"/>
    <row r="1090" s="51" customFormat="1"/>
    <row r="1091" s="51" customFormat="1"/>
    <row r="1092" s="51" customFormat="1"/>
    <row r="1093" s="51" customFormat="1"/>
    <row r="1094" s="51" customFormat="1"/>
    <row r="1095" s="51" customFormat="1"/>
    <row r="1096" s="51" customFormat="1"/>
    <row r="1097" s="51" customFormat="1"/>
    <row r="1098" s="51" customFormat="1"/>
    <row r="1099" s="51" customFormat="1"/>
    <row r="1100" s="51" customFormat="1"/>
    <row r="1101" s="51" customFormat="1"/>
    <row r="1102" s="51" customFormat="1"/>
    <row r="1103" s="51" customFormat="1"/>
    <row r="1104" s="51" customFormat="1"/>
    <row r="1105" s="51" customFormat="1"/>
    <row r="1106" s="51" customFormat="1"/>
    <row r="1107" s="51" customFormat="1"/>
    <row r="1108" s="51" customFormat="1"/>
    <row r="1109" s="51" customFormat="1"/>
    <row r="1110" s="51" customFormat="1"/>
    <row r="1111" s="51" customFormat="1"/>
    <row r="1112" s="51" customFormat="1"/>
    <row r="1113" s="51" customFormat="1"/>
    <row r="1114" s="51" customFormat="1"/>
    <row r="1115" s="51" customFormat="1"/>
    <row r="1116" s="51" customFormat="1"/>
    <row r="1117" s="51" customFormat="1"/>
    <row r="1118" s="51" customFormat="1"/>
    <row r="1119" s="51" customFormat="1"/>
    <row r="1120" s="51" customFormat="1"/>
    <row r="1121" s="51" customFormat="1"/>
    <row r="1122" s="51" customFormat="1"/>
    <row r="1123" s="51" customFormat="1"/>
    <row r="1124" s="51" customFormat="1"/>
    <row r="1125" s="51" customFormat="1"/>
    <row r="1126" s="51" customFormat="1"/>
    <row r="1127" s="51" customFormat="1"/>
    <row r="1128" s="51" customFormat="1"/>
    <row r="1129" s="51" customFormat="1"/>
    <row r="1130" s="51" customFormat="1"/>
    <row r="1131" s="51" customFormat="1"/>
    <row r="1132" s="51" customFormat="1"/>
    <row r="1133" s="51" customFormat="1"/>
    <row r="1134" s="51" customFormat="1"/>
    <row r="1135" s="51" customFormat="1"/>
    <row r="1136" s="51" customFormat="1"/>
    <row r="1137" s="51" customFormat="1"/>
    <row r="1138" s="51" customFormat="1"/>
    <row r="1139" s="51" customFormat="1"/>
    <row r="1140" s="51" customFormat="1"/>
    <row r="1141" s="51" customFormat="1"/>
    <row r="1142" s="51" customFormat="1"/>
    <row r="1143" s="51" customFormat="1"/>
    <row r="1144" s="51" customFormat="1"/>
    <row r="1145" s="51" customFormat="1"/>
    <row r="1146" s="51" customFormat="1"/>
    <row r="1147" s="51" customFormat="1"/>
    <row r="1148" s="51" customFormat="1"/>
    <row r="1149" s="51" customFormat="1"/>
    <row r="1150" s="51" customFormat="1"/>
    <row r="1151" s="51" customFormat="1"/>
    <row r="1152" s="51" customFormat="1"/>
    <row r="1153" s="51" customFormat="1"/>
    <row r="1154" s="51" customFormat="1"/>
    <row r="1155" s="51" customFormat="1"/>
    <row r="1156" s="51" customFormat="1"/>
    <row r="1157" s="51" customFormat="1"/>
    <row r="1158" s="51" customFormat="1"/>
    <row r="1159" s="51" customFormat="1"/>
    <row r="1160" s="51" customFormat="1"/>
    <row r="1161" s="51" customFormat="1"/>
    <row r="1162" s="51" customFormat="1"/>
    <row r="1163" s="51" customFormat="1"/>
    <row r="1164" s="51" customFormat="1"/>
    <row r="1165" s="51" customFormat="1"/>
    <row r="1166" s="51" customFormat="1"/>
    <row r="1167" s="51" customFormat="1"/>
    <row r="1168" s="51" customFormat="1"/>
    <row r="1169" s="51" customFormat="1"/>
    <row r="1170" s="51" customFormat="1"/>
    <row r="1171" s="51" customFormat="1"/>
    <row r="1172" s="51" customFormat="1"/>
    <row r="1173" s="51" customFormat="1"/>
    <row r="1174" s="51" customFormat="1"/>
    <row r="1175" s="51" customFormat="1"/>
    <row r="1176" s="51" customFormat="1"/>
    <row r="1177" s="51" customFormat="1"/>
    <row r="1178" s="51" customFormat="1"/>
    <row r="1179" s="51" customFormat="1"/>
    <row r="1180" s="51" customFormat="1"/>
    <row r="1181" s="51" customFormat="1"/>
    <row r="1182" s="51" customFormat="1"/>
    <row r="1183" s="51" customFormat="1"/>
    <row r="1184" s="51" customFormat="1"/>
    <row r="1185" s="51" customFormat="1"/>
    <row r="1186" s="51" customFormat="1"/>
    <row r="1187" s="51" customFormat="1"/>
    <row r="1188" s="51" customFormat="1"/>
    <row r="1189" s="51" customFormat="1"/>
    <row r="1190" s="51" customFormat="1"/>
    <row r="1191" s="51" customFormat="1"/>
    <row r="1192" s="51" customFormat="1"/>
    <row r="1193" s="51" customFormat="1"/>
    <row r="1194" s="51" customFormat="1"/>
    <row r="1195" s="51" customFormat="1"/>
    <row r="1196" s="51" customFormat="1"/>
    <row r="1197" s="51" customFormat="1"/>
    <row r="1198" s="51" customFormat="1"/>
    <row r="1199" s="51" customFormat="1"/>
    <row r="1200" s="51" customFormat="1"/>
    <row r="1201" s="51" customFormat="1"/>
    <row r="1202" s="51" customFormat="1"/>
    <row r="1203" s="51" customFormat="1"/>
    <row r="1204" s="51" customFormat="1"/>
    <row r="1205" s="51" customFormat="1"/>
    <row r="1206" s="51" customFormat="1"/>
    <row r="1207" s="51" customFormat="1"/>
    <row r="1208" s="51" customFormat="1"/>
    <row r="1209" s="51" customFormat="1"/>
    <row r="1210" s="51" customFormat="1"/>
    <row r="1211" s="51" customFormat="1"/>
    <row r="1212" s="51" customFormat="1"/>
    <row r="1213" s="51" customFormat="1"/>
    <row r="1214" s="51" customFormat="1"/>
    <row r="1215" s="51" customFormat="1"/>
    <row r="1216" s="51" customFormat="1"/>
    <row r="1217" s="51" customFormat="1"/>
    <row r="1218" s="51" customFormat="1"/>
    <row r="1219" s="51" customFormat="1"/>
    <row r="1220" s="51" customFormat="1"/>
    <row r="1221" s="51" customFormat="1"/>
    <row r="1222" s="51" customFormat="1"/>
    <row r="1223" s="51" customFormat="1"/>
    <row r="1224" s="51" customFormat="1"/>
    <row r="1225" s="51" customFormat="1"/>
    <row r="1226" s="51" customFormat="1"/>
    <row r="1227" s="51" customFormat="1"/>
    <row r="1228" s="51" customFormat="1"/>
    <row r="1229" s="51" customFormat="1"/>
    <row r="1230" s="51" customFormat="1"/>
    <row r="1231" s="51" customFormat="1"/>
    <row r="1232" s="51" customFormat="1"/>
    <row r="1233" s="51" customFormat="1"/>
    <row r="1234" s="51" customFormat="1"/>
    <row r="1235" s="51" customFormat="1"/>
    <row r="1236" s="51" customFormat="1"/>
    <row r="1237" s="51" customFormat="1"/>
    <row r="1238" s="51" customFormat="1"/>
    <row r="1239" s="51" customFormat="1"/>
    <row r="1240" s="51" customFormat="1"/>
    <row r="1241" s="51" customFormat="1"/>
    <row r="1242" s="51" customFormat="1"/>
    <row r="1243" s="51" customFormat="1"/>
    <row r="1244" s="51" customFormat="1"/>
    <row r="1245" s="51" customFormat="1"/>
    <row r="1246" s="51" customFormat="1"/>
    <row r="1247" s="51" customFormat="1"/>
    <row r="1248" s="51" customFormat="1"/>
    <row r="1249" spans="1:7" s="51" customFormat="1"/>
    <row r="1250" spans="1:7" s="51" customFormat="1"/>
    <row r="1251" spans="1:7" s="51" customFormat="1"/>
    <row r="1252" spans="1:7" s="51" customFormat="1"/>
    <row r="1253" spans="1:7" s="51" customFormat="1"/>
    <row r="1254" spans="1:7" s="51" customFormat="1"/>
    <row r="1255" spans="1:7" s="51" customFormat="1"/>
    <row r="1256" spans="1:7" s="51" customFormat="1"/>
    <row r="1257" spans="1:7" s="51" customFormat="1"/>
    <row r="1258" spans="1:7" s="51" customFormat="1"/>
    <row r="1259" spans="1:7" s="51" customFormat="1"/>
    <row r="1260" spans="1:7" s="51" customFormat="1"/>
    <row r="1261" spans="1:7" s="51" customFormat="1"/>
    <row r="1262" spans="1:7" s="51" customFormat="1"/>
    <row r="1263" spans="1:7" s="51" customFormat="1"/>
    <row r="1264" spans="1:7" s="51" customFormat="1">
      <c r="A1264" s="98"/>
      <c r="B1264" s="98"/>
      <c r="C1264" s="98"/>
      <c r="D1264" s="98"/>
      <c r="E1264" s="98"/>
      <c r="F1264" s="98"/>
      <c r="G1264" s="98"/>
    </row>
    <row r="1265" spans="1:7" s="51" customFormat="1">
      <c r="A1265" s="98"/>
      <c r="B1265" s="98"/>
      <c r="C1265" s="98"/>
      <c r="D1265" s="98"/>
      <c r="E1265" s="98"/>
      <c r="F1265" s="98"/>
      <c r="G1265" s="98"/>
    </row>
    <row r="1266" spans="1:7" s="51" customFormat="1">
      <c r="A1266" s="98"/>
      <c r="B1266" s="98"/>
      <c r="C1266" s="98"/>
      <c r="D1266" s="98"/>
      <c r="E1266" s="98"/>
      <c r="F1266" s="98"/>
      <c r="G1266" s="98"/>
    </row>
    <row r="1267" spans="1:7" s="51" customFormat="1">
      <c r="A1267" s="98"/>
      <c r="B1267" s="98"/>
      <c r="C1267" s="98"/>
      <c r="D1267" s="98"/>
      <c r="E1267" s="98"/>
      <c r="F1267" s="98"/>
      <c r="G1267" s="98"/>
    </row>
    <row r="1268" spans="1:7" s="51" customFormat="1">
      <c r="A1268" s="98"/>
      <c r="B1268" s="98"/>
      <c r="C1268" s="98"/>
      <c r="D1268" s="98"/>
      <c r="E1268" s="98"/>
      <c r="F1268" s="98"/>
      <c r="G1268" s="98"/>
    </row>
    <row r="1269" spans="1:7" s="51" customFormat="1">
      <c r="A1269" s="98"/>
      <c r="B1269" s="98"/>
      <c r="C1269" s="98"/>
      <c r="D1269" s="98"/>
      <c r="E1269" s="98"/>
      <c r="F1269" s="98"/>
      <c r="G1269" s="98"/>
    </row>
    <row r="1270" spans="1:7" s="51" customFormat="1">
      <c r="A1270" s="98"/>
      <c r="B1270" s="98"/>
      <c r="C1270" s="98"/>
      <c r="D1270" s="98"/>
      <c r="E1270" s="98"/>
      <c r="F1270" s="98"/>
      <c r="G1270" s="98"/>
    </row>
    <row r="1271" spans="1:7" s="51" customFormat="1">
      <c r="A1271" s="98"/>
      <c r="B1271" s="98"/>
      <c r="C1271" s="98"/>
      <c r="D1271" s="98"/>
      <c r="E1271" s="98"/>
      <c r="F1271" s="98"/>
      <c r="G1271" s="98"/>
    </row>
    <row r="1272" spans="1:7" s="51" customFormat="1">
      <c r="A1272" s="98"/>
      <c r="B1272" s="98"/>
      <c r="C1272" s="98"/>
      <c r="D1272" s="98"/>
      <c r="E1272" s="98"/>
      <c r="F1272" s="98"/>
      <c r="G1272" s="98"/>
    </row>
    <row r="1273" spans="1:7" s="51" customFormat="1">
      <c r="A1273" s="98"/>
      <c r="B1273" s="98"/>
      <c r="C1273" s="98"/>
      <c r="D1273" s="98"/>
      <c r="E1273" s="98"/>
      <c r="F1273" s="98"/>
      <c r="G1273" s="98"/>
    </row>
    <row r="1274" spans="1:7" s="51" customFormat="1">
      <c r="A1274" s="98"/>
      <c r="B1274" s="98"/>
      <c r="C1274" s="98"/>
      <c r="D1274" s="98"/>
      <c r="E1274" s="98"/>
      <c r="F1274" s="98"/>
      <c r="G1274" s="98"/>
    </row>
    <row r="1275" spans="1:7" s="51" customFormat="1">
      <c r="A1275" s="98"/>
      <c r="B1275" s="98"/>
      <c r="C1275" s="98"/>
      <c r="D1275" s="98"/>
      <c r="E1275" s="98"/>
      <c r="F1275" s="98"/>
      <c r="G1275" s="98"/>
    </row>
    <row r="1276" spans="1:7" s="51" customFormat="1">
      <c r="A1276" s="98"/>
      <c r="B1276" s="98"/>
      <c r="C1276" s="98"/>
      <c r="D1276" s="98"/>
      <c r="E1276" s="98"/>
      <c r="F1276" s="98"/>
      <c r="G1276" s="98"/>
    </row>
    <row r="1277" spans="1:7" s="51" customFormat="1">
      <c r="A1277" s="98"/>
      <c r="B1277" s="98"/>
      <c r="C1277" s="98"/>
      <c r="D1277" s="98"/>
      <c r="E1277" s="98"/>
      <c r="F1277" s="98"/>
      <c r="G1277" s="98"/>
    </row>
    <row r="1278" spans="1:7" s="51" customFormat="1">
      <c r="A1278" s="98"/>
      <c r="B1278" s="98"/>
      <c r="C1278" s="98"/>
      <c r="D1278" s="98"/>
      <c r="E1278" s="98"/>
      <c r="F1278" s="98"/>
      <c r="G1278" s="98"/>
    </row>
    <row r="1279" spans="1:7" s="51" customFormat="1">
      <c r="A1279" s="98"/>
      <c r="B1279" s="98"/>
      <c r="C1279" s="98"/>
      <c r="D1279" s="98"/>
      <c r="E1279" s="98"/>
      <c r="F1279" s="98"/>
      <c r="G1279" s="98"/>
    </row>
    <row r="1280" spans="1:7" s="51" customFormat="1">
      <c r="A1280" s="98"/>
      <c r="B1280" s="98"/>
      <c r="C1280" s="98"/>
      <c r="D1280" s="98"/>
      <c r="E1280" s="98"/>
      <c r="F1280" s="98"/>
      <c r="G1280" s="98"/>
    </row>
    <row r="1281" spans="1:7" s="51" customFormat="1">
      <c r="A1281" s="98"/>
      <c r="B1281" s="98"/>
      <c r="C1281" s="98"/>
      <c r="D1281" s="98"/>
      <c r="E1281" s="98"/>
      <c r="F1281" s="98"/>
      <c r="G1281" s="98"/>
    </row>
    <row r="1282" spans="1:7" s="51" customFormat="1">
      <c r="A1282" s="98"/>
      <c r="B1282" s="98"/>
      <c r="C1282" s="98"/>
      <c r="D1282" s="98"/>
      <c r="E1282" s="98"/>
      <c r="F1282" s="98"/>
      <c r="G1282" s="98"/>
    </row>
    <row r="1283" spans="1:7" s="51" customFormat="1">
      <c r="A1283" s="98"/>
      <c r="B1283" s="98"/>
      <c r="C1283" s="98"/>
      <c r="D1283" s="98"/>
      <c r="E1283" s="98"/>
      <c r="F1283" s="98"/>
      <c r="G1283" s="98"/>
    </row>
    <row r="1284" spans="1:7" s="51" customFormat="1">
      <c r="A1284" s="98"/>
      <c r="B1284" s="98"/>
      <c r="C1284" s="98"/>
      <c r="D1284" s="98"/>
      <c r="E1284" s="98"/>
      <c r="F1284" s="98"/>
      <c r="G1284" s="98"/>
    </row>
    <row r="1285" spans="1:7" s="51" customFormat="1">
      <c r="A1285" s="98"/>
      <c r="B1285" s="98"/>
      <c r="C1285" s="98"/>
      <c r="D1285" s="98"/>
      <c r="E1285" s="98"/>
      <c r="F1285" s="98"/>
      <c r="G1285" s="98"/>
    </row>
    <row r="1286" spans="1:7" s="51" customFormat="1">
      <c r="A1286" s="98"/>
      <c r="B1286" s="98"/>
      <c r="C1286" s="98"/>
      <c r="D1286" s="98"/>
      <c r="E1286" s="98"/>
      <c r="F1286" s="98"/>
      <c r="G1286" s="98"/>
    </row>
    <row r="1287" spans="1:7" s="51" customFormat="1">
      <c r="A1287" s="98"/>
      <c r="B1287" s="98"/>
      <c r="C1287" s="98"/>
      <c r="D1287" s="98"/>
      <c r="E1287" s="98"/>
      <c r="F1287" s="98"/>
      <c r="G1287" s="98"/>
    </row>
    <row r="1288" spans="1:7" s="51" customFormat="1">
      <c r="A1288" s="98"/>
      <c r="B1288" s="98"/>
      <c r="C1288" s="98"/>
      <c r="D1288" s="98"/>
      <c r="E1288" s="98"/>
      <c r="F1288" s="98"/>
      <c r="G1288" s="98"/>
    </row>
    <row r="1289" spans="1:7" s="51" customFormat="1">
      <c r="A1289" s="98"/>
      <c r="B1289" s="98"/>
      <c r="C1289" s="98"/>
      <c r="D1289" s="98"/>
      <c r="E1289" s="98"/>
      <c r="F1289" s="98"/>
      <c r="G1289" s="98"/>
    </row>
    <row r="1290" spans="1:7" s="51" customFormat="1">
      <c r="A1290" s="98"/>
      <c r="B1290" s="98"/>
      <c r="C1290" s="98"/>
      <c r="D1290" s="98"/>
      <c r="E1290" s="98"/>
      <c r="F1290" s="98"/>
      <c r="G1290" s="98"/>
    </row>
    <row r="1291" spans="1:7" s="51" customFormat="1">
      <c r="A1291" s="98"/>
      <c r="B1291" s="98"/>
      <c r="C1291" s="98"/>
      <c r="D1291" s="98"/>
      <c r="E1291" s="98"/>
      <c r="F1291" s="98"/>
      <c r="G1291" s="98"/>
    </row>
    <row r="1292" spans="1:7" s="51" customFormat="1">
      <c r="A1292" s="98"/>
      <c r="B1292" s="98"/>
      <c r="C1292" s="98"/>
      <c r="D1292" s="98"/>
      <c r="E1292" s="98"/>
      <c r="F1292" s="98"/>
      <c r="G1292" s="98"/>
    </row>
    <row r="1293" spans="1:7" s="51" customFormat="1">
      <c r="A1293" s="98"/>
      <c r="B1293" s="98"/>
      <c r="C1293" s="98"/>
      <c r="D1293" s="98"/>
      <c r="E1293" s="98"/>
      <c r="F1293" s="98"/>
      <c r="G1293" s="98"/>
    </row>
    <row r="1294" spans="1:7" s="51" customFormat="1">
      <c r="A1294" s="98"/>
      <c r="B1294" s="98"/>
      <c r="C1294" s="98"/>
      <c r="D1294" s="98"/>
      <c r="E1294" s="98"/>
      <c r="F1294" s="98"/>
      <c r="G1294" s="98"/>
    </row>
    <row r="1295" spans="1:7" s="51" customFormat="1">
      <c r="A1295" s="98"/>
      <c r="B1295" s="98"/>
      <c r="C1295" s="98"/>
      <c r="D1295" s="98"/>
      <c r="E1295" s="98"/>
      <c r="F1295" s="98"/>
      <c r="G1295" s="98"/>
    </row>
    <row r="1296" spans="1:7" s="51" customFormat="1">
      <c r="A1296" s="98"/>
      <c r="B1296" s="98"/>
      <c r="C1296" s="98"/>
      <c r="D1296" s="98"/>
      <c r="E1296" s="98"/>
      <c r="F1296" s="98"/>
      <c r="G1296" s="98"/>
    </row>
    <row r="1297" spans="1:7" s="51" customFormat="1">
      <c r="A1297" s="98"/>
      <c r="B1297" s="98"/>
      <c r="C1297" s="98"/>
      <c r="D1297" s="98"/>
      <c r="E1297" s="98"/>
      <c r="F1297" s="98"/>
      <c r="G1297" s="98"/>
    </row>
    <row r="1298" spans="1:7" s="51" customFormat="1">
      <c r="A1298" s="98"/>
      <c r="B1298" s="98"/>
      <c r="C1298" s="98"/>
      <c r="D1298" s="98"/>
      <c r="E1298" s="98"/>
      <c r="F1298" s="98"/>
      <c r="G1298" s="98"/>
    </row>
    <row r="1299" spans="1:7" s="51" customFormat="1">
      <c r="A1299" s="98"/>
      <c r="B1299" s="98"/>
      <c r="C1299" s="98"/>
      <c r="D1299" s="98"/>
      <c r="E1299" s="98"/>
      <c r="F1299" s="98"/>
      <c r="G1299" s="98"/>
    </row>
    <row r="1300" spans="1:7" s="51" customFormat="1">
      <c r="A1300" s="98"/>
      <c r="B1300" s="98"/>
      <c r="C1300" s="98"/>
      <c r="D1300" s="98"/>
      <c r="E1300" s="98"/>
      <c r="F1300" s="98"/>
      <c r="G1300" s="98"/>
    </row>
    <row r="1301" spans="1:7" s="51" customFormat="1">
      <c r="A1301" s="98"/>
      <c r="B1301" s="98"/>
      <c r="C1301" s="98"/>
      <c r="D1301" s="98"/>
      <c r="E1301" s="98"/>
      <c r="F1301" s="98"/>
      <c r="G1301" s="98"/>
    </row>
    <row r="1302" spans="1:7" s="51" customFormat="1">
      <c r="A1302" s="98"/>
      <c r="B1302" s="98"/>
      <c r="C1302" s="98"/>
      <c r="D1302" s="98"/>
      <c r="E1302" s="98"/>
      <c r="F1302" s="98"/>
      <c r="G1302" s="98"/>
    </row>
    <row r="1303" spans="1:7" s="51" customFormat="1">
      <c r="A1303" s="98"/>
      <c r="B1303" s="98"/>
      <c r="C1303" s="98"/>
      <c r="D1303" s="98"/>
      <c r="E1303" s="98"/>
      <c r="F1303" s="98"/>
      <c r="G1303" s="98"/>
    </row>
    <row r="1304" spans="1:7" s="51" customFormat="1">
      <c r="A1304" s="98"/>
      <c r="B1304" s="98"/>
      <c r="C1304" s="98"/>
      <c r="D1304" s="98"/>
      <c r="E1304" s="98"/>
      <c r="F1304" s="98"/>
      <c r="G1304" s="98"/>
    </row>
    <row r="1305" spans="1:7" s="51" customFormat="1">
      <c r="A1305" s="98"/>
      <c r="B1305" s="98"/>
      <c r="C1305" s="98"/>
      <c r="D1305" s="98"/>
      <c r="E1305" s="98"/>
      <c r="F1305" s="98"/>
      <c r="G1305" s="98"/>
    </row>
    <row r="1306" spans="1:7" s="51" customFormat="1">
      <c r="A1306" s="98"/>
      <c r="B1306" s="98"/>
      <c r="C1306" s="98"/>
      <c r="D1306" s="98"/>
      <c r="E1306" s="98"/>
      <c r="F1306" s="98"/>
      <c r="G1306" s="98"/>
    </row>
    <row r="1307" spans="1:7" s="51" customFormat="1">
      <c r="A1307" s="98"/>
      <c r="B1307" s="98"/>
      <c r="C1307" s="98"/>
      <c r="D1307" s="98"/>
      <c r="E1307" s="98"/>
      <c r="F1307" s="98"/>
      <c r="G1307" s="98"/>
    </row>
    <row r="1308" spans="1:7" s="51" customFormat="1">
      <c r="A1308" s="98"/>
      <c r="B1308" s="98"/>
      <c r="C1308" s="98"/>
      <c r="D1308" s="98"/>
      <c r="E1308" s="98"/>
      <c r="F1308" s="98"/>
      <c r="G1308" s="98"/>
    </row>
    <row r="1309" spans="1:7" s="51" customFormat="1">
      <c r="A1309" s="98"/>
      <c r="B1309" s="98"/>
      <c r="C1309" s="98"/>
      <c r="D1309" s="98"/>
      <c r="E1309" s="98"/>
      <c r="F1309" s="98"/>
      <c r="G1309" s="98"/>
    </row>
    <row r="1310" spans="1:7" s="51" customFormat="1">
      <c r="A1310" s="98"/>
      <c r="B1310" s="98"/>
      <c r="C1310" s="98"/>
      <c r="D1310" s="98"/>
      <c r="E1310" s="98"/>
      <c r="F1310" s="98"/>
      <c r="G1310" s="98"/>
    </row>
    <row r="1311" spans="1:7" s="51" customFormat="1">
      <c r="A1311" s="98"/>
      <c r="B1311" s="98"/>
      <c r="C1311" s="98"/>
      <c r="D1311" s="98"/>
      <c r="E1311" s="98"/>
      <c r="F1311" s="98"/>
      <c r="G1311" s="98"/>
    </row>
    <row r="1312" spans="1:7" s="51" customFormat="1">
      <c r="A1312" s="98"/>
      <c r="B1312" s="98"/>
      <c r="C1312" s="98"/>
      <c r="D1312" s="98"/>
      <c r="E1312" s="98"/>
      <c r="F1312" s="98"/>
      <c r="G1312" s="98"/>
    </row>
    <row r="1313" spans="1:7" s="51" customFormat="1">
      <c r="A1313" s="98"/>
      <c r="B1313" s="98"/>
      <c r="C1313" s="98"/>
      <c r="D1313" s="98"/>
      <c r="E1313" s="98"/>
      <c r="F1313" s="98"/>
      <c r="G1313" s="98"/>
    </row>
    <row r="1314" spans="1:7" s="51" customFormat="1">
      <c r="A1314" s="98"/>
      <c r="B1314" s="98"/>
      <c r="C1314" s="98"/>
      <c r="D1314" s="98"/>
      <c r="E1314" s="98"/>
      <c r="F1314" s="98"/>
      <c r="G1314" s="98"/>
    </row>
    <row r="1315" spans="1:7" s="51" customFormat="1">
      <c r="A1315" s="98"/>
      <c r="B1315" s="98"/>
      <c r="C1315" s="98"/>
      <c r="D1315" s="98"/>
      <c r="E1315" s="98"/>
      <c r="F1315" s="98"/>
      <c r="G1315" s="98"/>
    </row>
    <row r="1316" spans="1:7" s="51" customFormat="1">
      <c r="A1316" s="98"/>
      <c r="B1316" s="98"/>
      <c r="C1316" s="98"/>
      <c r="D1316" s="98"/>
      <c r="E1316" s="98"/>
      <c r="F1316" s="98"/>
      <c r="G1316" s="98"/>
    </row>
    <row r="1317" spans="1:7" s="51" customFormat="1">
      <c r="A1317" s="98"/>
      <c r="B1317" s="98"/>
      <c r="C1317" s="98"/>
      <c r="D1317" s="98"/>
      <c r="E1317" s="98"/>
      <c r="F1317" s="98"/>
      <c r="G1317" s="98"/>
    </row>
    <row r="1318" spans="1:7" s="51" customFormat="1">
      <c r="A1318" s="98"/>
      <c r="B1318" s="98"/>
      <c r="C1318" s="98"/>
      <c r="D1318" s="98"/>
      <c r="E1318" s="98"/>
      <c r="F1318" s="98"/>
      <c r="G1318" s="98"/>
    </row>
    <row r="1319" spans="1:7" s="51" customFormat="1">
      <c r="A1319" s="98"/>
      <c r="B1319" s="98"/>
      <c r="C1319" s="98"/>
      <c r="D1319" s="98"/>
      <c r="E1319" s="98"/>
      <c r="F1319" s="98"/>
      <c r="G1319" s="98"/>
    </row>
    <row r="1320" spans="1:7" s="51" customFormat="1">
      <c r="A1320" s="98"/>
      <c r="B1320" s="98"/>
      <c r="C1320" s="98"/>
      <c r="D1320" s="98"/>
      <c r="E1320" s="98"/>
      <c r="F1320" s="98"/>
      <c r="G1320" s="98"/>
    </row>
    <row r="1321" spans="1:7" s="51" customFormat="1">
      <c r="A1321" s="98"/>
      <c r="B1321" s="98"/>
      <c r="C1321" s="98"/>
      <c r="D1321" s="98"/>
      <c r="E1321" s="98"/>
      <c r="F1321" s="98"/>
      <c r="G1321" s="98"/>
    </row>
    <row r="1322" spans="1:7" s="51" customFormat="1">
      <c r="A1322" s="98"/>
      <c r="B1322" s="98"/>
      <c r="C1322" s="98"/>
      <c r="D1322" s="98"/>
      <c r="E1322" s="98"/>
      <c r="F1322" s="98"/>
      <c r="G1322" s="98"/>
    </row>
    <row r="1323" spans="1:7" s="51" customFormat="1">
      <c r="A1323" s="98"/>
      <c r="B1323" s="98"/>
      <c r="C1323" s="98"/>
      <c r="D1323" s="98"/>
      <c r="E1323" s="98"/>
      <c r="F1323" s="98"/>
      <c r="G1323" s="98"/>
    </row>
    <row r="1324" spans="1:7" s="51" customFormat="1">
      <c r="A1324" s="98"/>
      <c r="B1324" s="98"/>
      <c r="C1324" s="98"/>
      <c r="D1324" s="98"/>
      <c r="E1324" s="98"/>
      <c r="F1324" s="98"/>
      <c r="G1324" s="98"/>
    </row>
    <row r="1325" spans="1:7" s="51" customFormat="1">
      <c r="A1325" s="98"/>
      <c r="B1325" s="98"/>
      <c r="C1325" s="98"/>
      <c r="D1325" s="98"/>
      <c r="E1325" s="98"/>
      <c r="F1325" s="98"/>
      <c r="G1325" s="98"/>
    </row>
    <row r="1326" spans="1:7" s="51" customFormat="1">
      <c r="A1326" s="98"/>
      <c r="B1326" s="98"/>
      <c r="C1326" s="98"/>
      <c r="D1326" s="98"/>
      <c r="E1326" s="98"/>
      <c r="F1326" s="98"/>
      <c r="G1326" s="98"/>
    </row>
    <row r="1327" spans="1:7" s="51" customFormat="1">
      <c r="A1327" s="98"/>
      <c r="B1327" s="98"/>
      <c r="C1327" s="98"/>
      <c r="D1327" s="98"/>
      <c r="E1327" s="98"/>
      <c r="F1327" s="98"/>
      <c r="G1327" s="98"/>
    </row>
    <row r="1328" spans="1:7" s="51" customFormat="1">
      <c r="A1328" s="98"/>
      <c r="B1328" s="98"/>
      <c r="C1328" s="98"/>
      <c r="D1328" s="98"/>
      <c r="E1328" s="98"/>
      <c r="F1328" s="98"/>
      <c r="G1328" s="98"/>
    </row>
    <row r="1329" spans="1:7" s="51" customFormat="1">
      <c r="A1329" s="98"/>
      <c r="B1329" s="98"/>
      <c r="C1329" s="98"/>
      <c r="D1329" s="98"/>
      <c r="E1329" s="98"/>
      <c r="F1329" s="98"/>
      <c r="G1329" s="98"/>
    </row>
    <row r="1330" spans="1:7" s="51" customFormat="1">
      <c r="A1330" s="98"/>
      <c r="B1330" s="98"/>
      <c r="C1330" s="98"/>
      <c r="D1330" s="98"/>
      <c r="E1330" s="98"/>
      <c r="F1330" s="98"/>
      <c r="G1330" s="98"/>
    </row>
    <row r="1331" spans="1:7" s="51" customFormat="1">
      <c r="A1331" s="98"/>
      <c r="B1331" s="98"/>
      <c r="C1331" s="98"/>
      <c r="D1331" s="98"/>
      <c r="E1331" s="98"/>
      <c r="F1331" s="98"/>
      <c r="G1331" s="98"/>
    </row>
    <row r="1332" spans="1:7" s="51" customFormat="1">
      <c r="A1332" s="98"/>
      <c r="B1332" s="98"/>
      <c r="C1332" s="98"/>
      <c r="D1332" s="98"/>
      <c r="E1332" s="98"/>
      <c r="F1332" s="98"/>
      <c r="G1332" s="98"/>
    </row>
    <row r="1333" spans="1:7" s="51" customFormat="1">
      <c r="A1333" s="98"/>
      <c r="B1333" s="98"/>
      <c r="C1333" s="98"/>
      <c r="D1333" s="98"/>
      <c r="E1333" s="98"/>
      <c r="F1333" s="98"/>
      <c r="G1333" s="98"/>
    </row>
    <row r="1334" spans="1:7" s="51" customFormat="1">
      <c r="A1334" s="98"/>
      <c r="B1334" s="98"/>
      <c r="C1334" s="98"/>
      <c r="D1334" s="98"/>
      <c r="E1334" s="98"/>
      <c r="F1334" s="98"/>
      <c r="G1334" s="98"/>
    </row>
    <row r="1335" spans="1:7" s="51" customFormat="1">
      <c r="A1335" s="98"/>
      <c r="B1335" s="98"/>
      <c r="C1335" s="98"/>
      <c r="D1335" s="98"/>
      <c r="E1335" s="98"/>
      <c r="F1335" s="98"/>
      <c r="G1335" s="98"/>
    </row>
    <row r="1336" spans="1:7" s="51" customFormat="1">
      <c r="A1336" s="98"/>
      <c r="B1336" s="98"/>
      <c r="C1336" s="98"/>
      <c r="D1336" s="98"/>
      <c r="E1336" s="98"/>
      <c r="F1336" s="98"/>
      <c r="G1336" s="98"/>
    </row>
    <row r="1337" spans="1:7" s="51" customFormat="1">
      <c r="A1337" s="98"/>
      <c r="B1337" s="98"/>
      <c r="C1337" s="98"/>
      <c r="D1337" s="98"/>
      <c r="E1337" s="98"/>
      <c r="F1337" s="98"/>
      <c r="G1337" s="98"/>
    </row>
    <row r="1338" spans="1:7" s="51" customFormat="1">
      <c r="A1338" s="98"/>
      <c r="B1338" s="98"/>
      <c r="C1338" s="98"/>
      <c r="D1338" s="98"/>
      <c r="E1338" s="98"/>
      <c r="F1338" s="98"/>
      <c r="G1338" s="98"/>
    </row>
    <row r="1339" spans="1:7" s="51" customFormat="1">
      <c r="A1339" s="98"/>
      <c r="B1339" s="98"/>
      <c r="C1339" s="98"/>
      <c r="D1339" s="98"/>
      <c r="E1339" s="98"/>
      <c r="F1339" s="98"/>
      <c r="G1339" s="98"/>
    </row>
    <row r="1340" spans="1:7" s="51" customFormat="1">
      <c r="A1340" s="98"/>
      <c r="B1340" s="98"/>
      <c r="C1340" s="98"/>
      <c r="D1340" s="98"/>
      <c r="E1340" s="98"/>
      <c r="F1340" s="98"/>
      <c r="G1340" s="98"/>
    </row>
    <row r="1341" spans="1:7" s="51" customFormat="1">
      <c r="A1341" s="98"/>
      <c r="B1341" s="98"/>
      <c r="C1341" s="98"/>
      <c r="D1341" s="98"/>
      <c r="E1341" s="98"/>
      <c r="F1341" s="98"/>
      <c r="G1341" s="98"/>
    </row>
    <row r="1342" spans="1:7" s="51" customFormat="1">
      <c r="A1342" s="98"/>
      <c r="B1342" s="98"/>
      <c r="C1342" s="98"/>
      <c r="D1342" s="98"/>
      <c r="E1342" s="98"/>
      <c r="F1342" s="98"/>
      <c r="G1342" s="98"/>
    </row>
  </sheetData>
  <conditionalFormatting sqref="A10:A15">
    <cfRule type="containsText" dxfId="7" priority="4" stopIfTrue="1" operator="containsText" text="0">
      <formula>NOT(ISERROR(SEARCH("0",A10)))</formula>
    </cfRule>
  </conditionalFormatting>
  <conditionalFormatting sqref="A18:A998">
    <cfRule type="containsText" dxfId="6" priority="3" stopIfTrue="1" operator="containsText" text="Exchange Rate :">
      <formula>NOT(ISERROR(SEARCH("Exchange Rate :",A18)))</formula>
    </cfRule>
  </conditionalFormatting>
  <conditionalFormatting sqref="B18:G1000">
    <cfRule type="cellIs" dxfId="5" priority="2" stopIfTrue="1" operator="equal">
      <formula>0</formula>
    </cfRule>
  </conditionalFormatting>
  <conditionalFormatting sqref="C18:C1001 B27">
    <cfRule type="cellIs" dxfId="4" priority="5" stopIfTrue="1" operator="equal">
      <formula>"ALERT"</formula>
    </cfRule>
  </conditionalFormatting>
  <conditionalFormatting sqref="E10:E15">
    <cfRule type="cellIs" dxfId="3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Invoice</vt:lpstr>
      <vt:lpstr>Checklist</vt:lpstr>
      <vt:lpstr>25% Shipping</vt:lpstr>
      <vt:lpstr>Tax Invoice</vt:lpstr>
      <vt:lpstr>'25% Shipping'!Print_Area</vt:lpstr>
      <vt:lpstr>Checklist!Print_Area</vt:lpstr>
      <vt:lpstr>Invoice!Print_Area</vt:lpstr>
      <vt:lpstr>'Tax Invoice'!Print_Area</vt:lpstr>
      <vt:lpstr>'25% Shipping'!Print_Titles</vt:lpstr>
      <vt:lpstr>Checklist!Print_Titles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2023-09-04T08:50:58Z</cp:lastPrinted>
  <dcterms:created xsi:type="dcterms:W3CDTF">2006-01-06T19:59:33Z</dcterms:created>
  <dcterms:modified xsi:type="dcterms:W3CDTF">2023-09-04T08:51:00Z</dcterms:modified>
</cp:coreProperties>
</file>